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50" yWindow="-60" windowWidth="12990" windowHeight="10155" tabRatio="801"/>
  </bookViews>
  <sheets>
    <sheet name="หัวใจขาดเลือด" sheetId="3" r:id="rId1"/>
  </sheets>
  <calcPr calcId="124519"/>
</workbook>
</file>

<file path=xl/calcChain.xml><?xml version="1.0" encoding="utf-8"?>
<calcChain xmlns="http://schemas.openxmlformats.org/spreadsheetml/2006/main">
  <c r="AB8" i="3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7"/>
  <c r="AA7"/>
  <c r="AA69"/>
  <c r="AA96"/>
  <c r="AA88"/>
  <c r="AA47"/>
  <c r="AA23"/>
  <c r="AA29"/>
  <c r="AA17"/>
  <c r="AA80"/>
  <c r="AA61"/>
  <c r="AA74"/>
  <c r="AA38"/>
  <c r="AA56"/>
  <c r="AC96"/>
  <c r="AC88"/>
  <c r="AC80"/>
  <c r="AC74"/>
  <c r="AC69"/>
  <c r="AC61"/>
  <c r="AC56"/>
  <c r="AC47"/>
  <c r="AC38"/>
  <c r="AC29"/>
  <c r="AC23"/>
  <c r="AC17"/>
  <c r="Y18" l="1"/>
  <c r="Y19"/>
  <c r="Y20"/>
  <c r="Y21"/>
  <c r="Y22"/>
  <c r="Y24"/>
  <c r="Y25"/>
  <c r="Y26"/>
  <c r="Y27"/>
  <c r="Y28"/>
  <c r="Y30"/>
  <c r="Y31"/>
  <c r="Y32"/>
  <c r="Y33"/>
  <c r="Y34"/>
  <c r="Y35"/>
  <c r="Y36"/>
  <c r="Y37"/>
  <c r="Y39"/>
  <c r="Y40"/>
  <c r="Y41"/>
  <c r="Y42"/>
  <c r="Y43"/>
  <c r="Y44"/>
  <c r="Y45"/>
  <c r="Y46"/>
  <c r="Y48"/>
  <c r="Y49"/>
  <c r="Y50"/>
  <c r="Y51"/>
  <c r="Y52"/>
  <c r="Y53"/>
  <c r="Y54"/>
  <c r="Y55"/>
  <c r="Y57"/>
  <c r="Y58"/>
  <c r="Y59"/>
  <c r="Y60"/>
  <c r="Y62"/>
  <c r="Y63"/>
  <c r="Y64"/>
  <c r="Y65"/>
  <c r="Y66"/>
  <c r="Y67"/>
  <c r="Y68"/>
  <c r="Y70"/>
  <c r="Y71"/>
  <c r="Y72"/>
  <c r="Y73"/>
  <c r="Y75"/>
  <c r="Y76"/>
  <c r="Y77"/>
  <c r="Y78"/>
  <c r="Y79"/>
  <c r="Y81"/>
  <c r="Y82"/>
  <c r="Y83"/>
  <c r="Y84"/>
  <c r="Y85"/>
  <c r="Y86"/>
  <c r="Y87"/>
  <c r="Y89"/>
  <c r="Y90"/>
  <c r="Y91"/>
  <c r="Y92"/>
  <c r="Y93"/>
  <c r="Y94"/>
  <c r="Y95"/>
  <c r="X96"/>
  <c r="X88"/>
  <c r="X80"/>
  <c r="X74"/>
  <c r="Y74" s="1"/>
  <c r="X69"/>
  <c r="X61"/>
  <c r="X56"/>
  <c r="X47"/>
  <c r="X38"/>
  <c r="X29"/>
  <c r="X23"/>
  <c r="X17"/>
  <c r="Y10"/>
  <c r="Y11"/>
  <c r="Y12"/>
  <c r="Y13"/>
  <c r="Y14"/>
  <c r="Y15"/>
  <c r="Y16"/>
  <c r="Y9"/>
  <c r="Y8"/>
  <c r="Y7"/>
  <c r="Z96"/>
  <c r="Z88"/>
  <c r="Z80"/>
  <c r="Z74"/>
  <c r="Z69"/>
  <c r="Z61"/>
  <c r="Z56"/>
  <c r="Z47"/>
  <c r="Z38"/>
  <c r="Z29"/>
  <c r="Z23"/>
  <c r="Z17"/>
  <c r="Y56" l="1"/>
  <c r="Y29"/>
  <c r="Y47"/>
  <c r="Y23"/>
  <c r="Y80"/>
  <c r="Y96"/>
  <c r="Y61"/>
  <c r="Y17"/>
  <c r="Y38"/>
  <c r="Y88"/>
  <c r="Y69"/>
  <c r="C96"/>
  <c r="C88"/>
  <c r="C80"/>
  <c r="C74"/>
  <c r="C69"/>
  <c r="C61"/>
  <c r="C56"/>
  <c r="C47"/>
  <c r="C38"/>
  <c r="C29"/>
  <c r="C23"/>
  <c r="C17"/>
  <c r="D8" l="1"/>
  <c r="D7"/>
  <c r="W88"/>
  <c r="U88"/>
  <c r="W80"/>
  <c r="U80"/>
  <c r="W74"/>
  <c r="U74"/>
  <c r="W69"/>
  <c r="U69"/>
  <c r="W61"/>
  <c r="U61"/>
  <c r="W56"/>
  <c r="U56"/>
  <c r="W47"/>
  <c r="U47"/>
  <c r="W38"/>
  <c r="U38"/>
  <c r="W29"/>
  <c r="U29"/>
  <c r="W23"/>
  <c r="U23"/>
  <c r="W96"/>
  <c r="U96"/>
  <c r="V95"/>
  <c r="V94"/>
  <c r="V93"/>
  <c r="V92"/>
  <c r="V91"/>
  <c r="V90"/>
  <c r="V89"/>
  <c r="V87"/>
  <c r="V86"/>
  <c r="V85"/>
  <c r="V84"/>
  <c r="V83"/>
  <c r="V82"/>
  <c r="V81"/>
  <c r="V79"/>
  <c r="V78"/>
  <c r="V77"/>
  <c r="V76"/>
  <c r="V75"/>
  <c r="V73"/>
  <c r="V72"/>
  <c r="V71"/>
  <c r="V70"/>
  <c r="V68"/>
  <c r="V67"/>
  <c r="V66"/>
  <c r="V65"/>
  <c r="V64"/>
  <c r="V63"/>
  <c r="V62"/>
  <c r="V60"/>
  <c r="V59"/>
  <c r="V58"/>
  <c r="V57"/>
  <c r="V55"/>
  <c r="V54"/>
  <c r="V53"/>
  <c r="V52"/>
  <c r="V51"/>
  <c r="V50"/>
  <c r="V49"/>
  <c r="V48"/>
  <c r="V46"/>
  <c r="V45"/>
  <c r="V44"/>
  <c r="V43"/>
  <c r="V42"/>
  <c r="V41"/>
  <c r="V40"/>
  <c r="V39"/>
  <c r="V37"/>
  <c r="V36"/>
  <c r="V35"/>
  <c r="V34"/>
  <c r="V33"/>
  <c r="V32"/>
  <c r="V31"/>
  <c r="V30"/>
  <c r="V28"/>
  <c r="V27"/>
  <c r="V26"/>
  <c r="V25"/>
  <c r="V24"/>
  <c r="V8"/>
  <c r="V7"/>
  <c r="V22"/>
  <c r="V21"/>
  <c r="V20"/>
  <c r="V19"/>
  <c r="V18"/>
  <c r="W17"/>
  <c r="U17"/>
  <c r="V16"/>
  <c r="V15"/>
  <c r="V14"/>
  <c r="V13"/>
  <c r="V12"/>
  <c r="V11"/>
  <c r="V10"/>
  <c r="V9"/>
  <c r="V23" l="1"/>
  <c r="V56"/>
  <c r="V80"/>
  <c r="V47"/>
  <c r="V38"/>
  <c r="V61"/>
  <c r="V88"/>
  <c r="V96"/>
  <c r="V74"/>
  <c r="V69"/>
  <c r="V29"/>
  <c r="V17"/>
  <c r="T96" l="1"/>
  <c r="R96"/>
  <c r="Q96"/>
  <c r="O96"/>
  <c r="T88"/>
  <c r="R88"/>
  <c r="Q88"/>
  <c r="O88"/>
  <c r="T80"/>
  <c r="R80"/>
  <c r="Q80"/>
  <c r="O80"/>
  <c r="N96"/>
  <c r="N88"/>
  <c r="N80"/>
  <c r="L96"/>
  <c r="L88"/>
  <c r="L80"/>
  <c r="K96"/>
  <c r="K88"/>
  <c r="K80"/>
  <c r="I96"/>
  <c r="I80"/>
  <c r="I88"/>
  <c r="H96"/>
  <c r="G96" s="1"/>
  <c r="H88"/>
  <c r="H80"/>
  <c r="F96"/>
  <c r="F88"/>
  <c r="F80"/>
  <c r="R74"/>
  <c r="O74"/>
  <c r="L74"/>
  <c r="I74"/>
  <c r="F74"/>
  <c r="T69"/>
  <c r="R69"/>
  <c r="Q69"/>
  <c r="O69"/>
  <c r="N69"/>
  <c r="L69"/>
  <c r="K69"/>
  <c r="I69"/>
  <c r="H69"/>
  <c r="F69"/>
  <c r="T61"/>
  <c r="R61"/>
  <c r="Q61"/>
  <c r="O61"/>
  <c r="N61"/>
  <c r="L61"/>
  <c r="K61"/>
  <c r="I61"/>
  <c r="H61"/>
  <c r="F61"/>
  <c r="T56"/>
  <c r="R56"/>
  <c r="Q56"/>
  <c r="O56"/>
  <c r="N56"/>
  <c r="L56"/>
  <c r="K56"/>
  <c r="I56"/>
  <c r="H56"/>
  <c r="F56"/>
  <c r="T47"/>
  <c r="R47"/>
  <c r="Q47"/>
  <c r="O47"/>
  <c r="N47"/>
  <c r="L47"/>
  <c r="K47"/>
  <c r="I47"/>
  <c r="H47"/>
  <c r="F47"/>
  <c r="T38"/>
  <c r="R38"/>
  <c r="Q38"/>
  <c r="O38"/>
  <c r="N38"/>
  <c r="L38"/>
  <c r="K38"/>
  <c r="I38"/>
  <c r="H38"/>
  <c r="F38"/>
  <c r="T29"/>
  <c r="R29"/>
  <c r="Q29"/>
  <c r="O29"/>
  <c r="N29"/>
  <c r="L29"/>
  <c r="K29"/>
  <c r="I29"/>
  <c r="H29"/>
  <c r="F29"/>
  <c r="T23"/>
  <c r="R23"/>
  <c r="Q23"/>
  <c r="O23"/>
  <c r="N23"/>
  <c r="L23"/>
  <c r="K23"/>
  <c r="I23"/>
  <c r="H23"/>
  <c r="F23"/>
  <c r="T17"/>
  <c r="R17"/>
  <c r="Q17"/>
  <c r="O17"/>
  <c r="N17"/>
  <c r="L17"/>
  <c r="K17"/>
  <c r="I17"/>
  <c r="H17"/>
  <c r="F17"/>
  <c r="T74"/>
  <c r="Q74"/>
  <c r="N74"/>
  <c r="K74"/>
  <c r="H74"/>
  <c r="E96"/>
  <c r="D96" s="1"/>
  <c r="E88"/>
  <c r="D88" s="1"/>
  <c r="E80"/>
  <c r="D80" s="1"/>
  <c r="E74"/>
  <c r="D74" s="1"/>
  <c r="E69"/>
  <c r="D69" s="1"/>
  <c r="E61"/>
  <c r="D61" s="1"/>
  <c r="E56"/>
  <c r="D56" s="1"/>
  <c r="E47"/>
  <c r="D47" s="1"/>
  <c r="E38"/>
  <c r="D38" s="1"/>
  <c r="E29"/>
  <c r="D29" s="1"/>
  <c r="E23"/>
  <c r="D23" s="1"/>
  <c r="E17"/>
  <c r="D17" s="1"/>
  <c r="G23" l="1"/>
  <c r="S23"/>
  <c r="P29"/>
  <c r="M38"/>
  <c r="S17"/>
  <c r="P23"/>
  <c r="M29"/>
  <c r="J38"/>
  <c r="P17"/>
  <c r="J29"/>
  <c r="S38"/>
  <c r="J23"/>
  <c r="G29"/>
  <c r="S29"/>
  <c r="J80"/>
  <c r="J88"/>
  <c r="G38"/>
  <c r="P38"/>
  <c r="G47"/>
  <c r="J47"/>
  <c r="M47"/>
  <c r="G80"/>
  <c r="J96"/>
  <c r="M80"/>
  <c r="M96"/>
  <c r="P80"/>
  <c r="S80"/>
  <c r="P88"/>
  <c r="G17"/>
  <c r="J17"/>
  <c r="M17"/>
  <c r="S88"/>
  <c r="P47"/>
  <c r="P96"/>
  <c r="S47"/>
  <c r="G56"/>
  <c r="S96"/>
  <c r="J56"/>
  <c r="M56"/>
  <c r="P56"/>
  <c r="S56"/>
  <c r="G61"/>
  <c r="J61"/>
  <c r="M61"/>
  <c r="P61"/>
  <c r="S61"/>
  <c r="G69"/>
  <c r="J69"/>
  <c r="M69"/>
  <c r="G88"/>
  <c r="P69"/>
  <c r="M88"/>
  <c r="S69"/>
  <c r="G74"/>
  <c r="M74"/>
  <c r="S74"/>
  <c r="M23"/>
  <c r="J74"/>
  <c r="P74"/>
</calcChain>
</file>

<file path=xl/sharedStrings.xml><?xml version="1.0" encoding="utf-8"?>
<sst xmlns="http://schemas.openxmlformats.org/spreadsheetml/2006/main" count="133" uniqueCount="98">
  <si>
    <t>นนทบุรี</t>
  </si>
  <si>
    <t>ปทุมธานี</t>
  </si>
  <si>
    <t>พระนครศรีอยุธยา</t>
  </si>
  <si>
    <t>อ่างทอง</t>
  </si>
  <si>
    <t>สระบุรี</t>
  </si>
  <si>
    <t>ลพบุรี</t>
  </si>
  <si>
    <t>สิงห์บุรี</t>
  </si>
  <si>
    <t>ชัยนาท</t>
  </si>
  <si>
    <t>สุพรรณบุรี</t>
  </si>
  <si>
    <t>ชลบุรี</t>
  </si>
  <si>
    <t>ฉะเชิงเทรา</t>
  </si>
  <si>
    <t>ปราจีนบุรี</t>
  </si>
  <si>
    <t>สระแก้ว</t>
  </si>
  <si>
    <t>ตราด</t>
  </si>
  <si>
    <t>จันทบุรี</t>
  </si>
  <si>
    <t>ระยอง</t>
  </si>
  <si>
    <t>สมุทรปราการ</t>
  </si>
  <si>
    <t>นครนายก</t>
  </si>
  <si>
    <t>ราชบุรี</t>
  </si>
  <si>
    <t>นครปฐม</t>
  </si>
  <si>
    <t>กาญจนบุรี</t>
  </si>
  <si>
    <t>เพชรบุรี</t>
  </si>
  <si>
    <t>ประจวบคีรีขันธ์</t>
  </si>
  <si>
    <t>สมุทรสาคร</t>
  </si>
  <si>
    <t>สมุทรสงคราม</t>
  </si>
  <si>
    <t>นครราชสีมา</t>
  </si>
  <si>
    <t>ชัยภูมิ</t>
  </si>
  <si>
    <t>บุรีรัมย์</t>
  </si>
  <si>
    <t>สุรินทร์</t>
  </si>
  <si>
    <t>ขอนแก่น</t>
  </si>
  <si>
    <t>เลย</t>
  </si>
  <si>
    <t>หนองคาย</t>
  </si>
  <si>
    <t>อุดรธานี</t>
  </si>
  <si>
    <t>หนองบัวลำภู</t>
  </si>
  <si>
    <t>มหาสารคาม</t>
  </si>
  <si>
    <t>ร้อยเอ็ด</t>
  </si>
  <si>
    <t>อุบลราชธานี</t>
  </si>
  <si>
    <t>อำนาจเจริญ</t>
  </si>
  <si>
    <t>บึงกาฬ</t>
  </si>
  <si>
    <t>นครพนม</t>
  </si>
  <si>
    <t>มุกดาหาร</t>
  </si>
  <si>
    <t>ศรีสะเกษ</t>
  </si>
  <si>
    <t>ยโสธร</t>
  </si>
  <si>
    <t>กาฬสินธุ์</t>
  </si>
  <si>
    <t>สกลนคร</t>
  </si>
  <si>
    <t>นครสวรรค์</t>
  </si>
  <si>
    <t>อุทัยธานี</t>
  </si>
  <si>
    <t>กำแพงเพชร</t>
  </si>
  <si>
    <t>พิจิตร</t>
  </si>
  <si>
    <t>พิษณุโลก</t>
  </si>
  <si>
    <t>เพชรบูรณ์</t>
  </si>
  <si>
    <t>อุตรดิตถ์</t>
  </si>
  <si>
    <t>ตาก</t>
  </si>
  <si>
    <t>สุโขทัย</t>
  </si>
  <si>
    <t>ลำปาง</t>
  </si>
  <si>
    <t>เชียงใหม่</t>
  </si>
  <si>
    <t>เชียงราย</t>
  </si>
  <si>
    <t>พะเยา</t>
  </si>
  <si>
    <t>ลำพูน</t>
  </si>
  <si>
    <t>แม่ฮ่องสอน</t>
  </si>
  <si>
    <t xml:space="preserve"> แพร่</t>
  </si>
  <si>
    <t>น่าน</t>
  </si>
  <si>
    <t>นครศรีธรรมราช</t>
  </si>
  <si>
    <t>สุราษฎร์ธานี</t>
  </si>
  <si>
    <t>ชุมพร</t>
  </si>
  <si>
    <t>ระนอง</t>
  </si>
  <si>
    <t>พังงา</t>
  </si>
  <si>
    <t>ภูเก็ต</t>
  </si>
  <si>
    <t>กระบี่</t>
  </si>
  <si>
    <t>สงขลา</t>
  </si>
  <si>
    <t>พัทลุง</t>
  </si>
  <si>
    <t>ตรัง</t>
  </si>
  <si>
    <t>สตูล</t>
  </si>
  <si>
    <t>ยะลา</t>
  </si>
  <si>
    <t>ปัตตานี</t>
  </si>
  <si>
    <t>นราธิวาส</t>
  </si>
  <si>
    <t>ปี 2550</t>
  </si>
  <si>
    <t>ปี 2551</t>
  </si>
  <si>
    <t>ปี 2552</t>
  </si>
  <si>
    <t>ปี 2553</t>
  </si>
  <si>
    <t>จำนวน</t>
  </si>
  <si>
    <t>อัตรา</t>
  </si>
  <si>
    <t>จังหวัด</t>
  </si>
  <si>
    <t>กรุงเทพมหานคร</t>
  </si>
  <si>
    <t>ทั่วประเทศ</t>
  </si>
  <si>
    <t>ประชากรกลางปี</t>
  </si>
  <si>
    <t>รวม</t>
  </si>
  <si>
    <t>ปี 25554</t>
  </si>
  <si>
    <t>ปี 25555</t>
  </si>
  <si>
    <t>ปี 25556</t>
  </si>
  <si>
    <t>ปี2557</t>
  </si>
  <si>
    <t>เขตบริการสุขภาพ</t>
  </si>
  <si>
    <t>ปี2558</t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</si>
  <si>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โรคหัวใจขาดเลือด (I20-I25)</t>
    </r>
    <r>
      <rPr>
        <b/>
        <sz val="9"/>
        <color indexed="8"/>
        <rFont val="Arial"/>
        <family val="2"/>
      </rPr>
      <t xml:space="preserve"> ต่อประชากร 100,000 คน ปี พ.ศ.2550 - 2558 จำแนกรายจังหวัด เขตบริการสุขภาพ  และภาพรวมประเทศ (รวมกรุงเทพมหานคร) </t>
    </r>
  </si>
  <si>
    <r>
      <rPr>
        <b/>
        <sz val="8"/>
        <rFont val="Arial"/>
        <family val="2"/>
      </rPr>
      <t xml:space="preserve">รวบรวม : </t>
    </r>
    <r>
      <rPr>
        <sz val="8"/>
        <rFont val="Arial"/>
        <family val="2"/>
      </rPr>
      <t>สำนักนโยบายและยุทธศาสตร์ สำนักงานปลัดกระทรวงสาธารณสุข</t>
    </r>
  </si>
  <si>
    <r>
      <rPr>
        <b/>
        <sz val="8"/>
        <color indexed="8"/>
        <rFont val="Arial"/>
        <family val="2"/>
      </rPr>
      <t>แหล่งข้อมูล :</t>
    </r>
    <r>
      <rPr>
        <sz val="8"/>
        <color indexed="8"/>
        <rFont val="Arial"/>
        <family val="2"/>
      </rPr>
      <t xml:space="preserve">   ข้อมูลมรณบัตร สำนักนโยบายและยุทธศาสตร์  </t>
    </r>
  </si>
  <si>
    <r>
      <rPr>
        <b/>
        <sz val="8"/>
        <color theme="1"/>
        <rFont val="Arial"/>
        <family val="2"/>
      </rPr>
      <t xml:space="preserve">วิเคราะห์โดย </t>
    </r>
    <r>
      <rPr>
        <sz val="8"/>
        <color theme="1"/>
        <rFont val="Arial"/>
        <family val="2"/>
      </rPr>
      <t>: กลุ่มยุทธศาสตร์และแผนงาน สำนักโรคไม่ติดต่อ</t>
    </r>
  </si>
  <si>
    <t>ข้อมูล ณ 3 ก.พ. 59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</si>
</sst>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#,##0_ ;\-#,##0\ "/>
  </numFmts>
  <fonts count="17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10"/>
      <color indexed="8"/>
      <name val="Tahoma"/>
      <family val="2"/>
    </font>
    <font>
      <sz val="11"/>
      <color theme="1"/>
      <name val="Arial"/>
      <family val="2"/>
    </font>
    <font>
      <b/>
      <u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22"/>
      </bottom>
      <diagonal/>
    </border>
    <border>
      <left/>
      <right style="dotted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</cellStyleXfs>
  <cellXfs count="267">
    <xf numFmtId="0" fontId="0" fillId="0" borderId="0" xfId="0"/>
    <xf numFmtId="0" fontId="2" fillId="0" borderId="0" xfId="0" applyFont="1" applyAlignment="1"/>
    <xf numFmtId="0" fontId="8" fillId="0" borderId="0" xfId="0" applyFont="1" applyAlignment="1"/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187" fontId="5" fillId="0" borderId="12" xfId="8" applyNumberFormat="1" applyFont="1" applyBorder="1" applyAlignment="1">
      <alignment horizontal="right" vertical="top"/>
    </xf>
    <xf numFmtId="43" fontId="5" fillId="0" borderId="12" xfId="8" applyFont="1" applyBorder="1" applyAlignment="1">
      <alignment horizontal="right" vertical="top"/>
    </xf>
    <xf numFmtId="3" fontId="5" fillId="0" borderId="9" xfId="10" applyNumberFormat="1" applyFont="1" applyBorder="1" applyAlignment="1">
      <alignment vertical="top"/>
    </xf>
    <xf numFmtId="187" fontId="5" fillId="0" borderId="17" xfId="8" applyNumberFormat="1" applyFont="1" applyBorder="1" applyAlignment="1">
      <alignment horizontal="right" vertical="top"/>
    </xf>
    <xf numFmtId="3" fontId="5" fillId="0" borderId="12" xfId="9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right" vertical="top"/>
    </xf>
    <xf numFmtId="0" fontId="3" fillId="0" borderId="11" xfId="0" applyFont="1" applyBorder="1"/>
    <xf numFmtId="0" fontId="5" fillId="0" borderId="35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8" xfId="0" applyFont="1" applyBorder="1" applyAlignment="1">
      <alignment vertical="top" wrapText="1"/>
    </xf>
    <xf numFmtId="0" fontId="8" fillId="0" borderId="0" xfId="0" applyFont="1" applyBorder="1" applyAlignment="1"/>
    <xf numFmtId="187" fontId="5" fillId="0" borderId="38" xfId="8" applyNumberFormat="1" applyFont="1" applyBorder="1" applyAlignment="1">
      <alignment horizontal="right" vertical="top"/>
    </xf>
    <xf numFmtId="187" fontId="5" fillId="0" borderId="35" xfId="8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7" fontId="5" fillId="0" borderId="20" xfId="8" applyNumberFormat="1" applyFont="1" applyBorder="1" applyAlignment="1">
      <alignment horizontal="right" vertical="top" wrapText="1"/>
    </xf>
    <xf numFmtId="3" fontId="5" fillId="0" borderId="11" xfId="5" applyNumberFormat="1" applyFont="1" applyBorder="1" applyAlignment="1">
      <alignment horizontal="right" vertical="top" wrapText="1"/>
    </xf>
    <xf numFmtId="3" fontId="5" fillId="0" borderId="10" xfId="5" applyNumberFormat="1" applyFont="1" applyBorder="1" applyAlignment="1">
      <alignment horizontal="right" vertical="top" wrapText="1"/>
    </xf>
    <xf numFmtId="3" fontId="5" fillId="0" borderId="22" xfId="5" applyNumberFormat="1" applyFont="1" applyBorder="1" applyAlignment="1">
      <alignment horizontal="right" vertical="top" wrapText="1"/>
    </xf>
    <xf numFmtId="3" fontId="5" fillId="0" borderId="11" xfId="9" applyNumberFormat="1" applyFont="1" applyBorder="1" applyAlignment="1">
      <alignment horizontal="right" vertical="top" wrapText="1"/>
    </xf>
    <xf numFmtId="3" fontId="5" fillId="0" borderId="10" xfId="9" applyNumberFormat="1" applyFont="1" applyBorder="1" applyAlignment="1">
      <alignment horizontal="right" vertical="top" wrapText="1"/>
    </xf>
    <xf numFmtId="3" fontId="5" fillId="0" borderId="22" xfId="9" applyNumberFormat="1" applyFont="1" applyBorder="1" applyAlignment="1">
      <alignment horizontal="right" vertical="top" wrapText="1"/>
    </xf>
    <xf numFmtId="3" fontId="5" fillId="0" borderId="7" xfId="9" applyNumberFormat="1" applyFont="1" applyBorder="1" applyAlignment="1">
      <alignment horizontal="right" vertical="top" wrapText="1"/>
    </xf>
    <xf numFmtId="3" fontId="5" fillId="0" borderId="11" xfId="6" applyNumberFormat="1" applyFont="1" applyBorder="1" applyAlignment="1">
      <alignment horizontal="right" vertical="top" wrapText="1"/>
    </xf>
    <xf numFmtId="3" fontId="5" fillId="0" borderId="10" xfId="6" applyNumberFormat="1" applyFont="1" applyBorder="1" applyAlignment="1">
      <alignment horizontal="right" vertical="top" wrapText="1"/>
    </xf>
    <xf numFmtId="3" fontId="5" fillId="0" borderId="22" xfId="6" applyNumberFormat="1" applyFont="1" applyBorder="1" applyAlignment="1">
      <alignment horizontal="right" vertical="top" wrapText="1"/>
    </xf>
    <xf numFmtId="3" fontId="3" fillId="0" borderId="11" xfId="10" applyNumberFormat="1" applyFont="1" applyBorder="1" applyAlignment="1">
      <alignment horizontal="right" vertical="top"/>
    </xf>
    <xf numFmtId="3" fontId="5" fillId="0" borderId="11" xfId="10" applyNumberFormat="1" applyFont="1" applyBorder="1" applyAlignment="1">
      <alignment horizontal="right" vertical="top" wrapText="1"/>
    </xf>
    <xf numFmtId="3" fontId="5" fillId="0" borderId="10" xfId="10" applyNumberFormat="1" applyFont="1" applyBorder="1" applyAlignment="1">
      <alignment horizontal="right" vertical="top" wrapText="1"/>
    </xf>
    <xf numFmtId="3" fontId="5" fillId="0" borderId="10" xfId="10" applyNumberFormat="1" applyFont="1" applyBorder="1" applyAlignment="1">
      <alignment vertical="top"/>
    </xf>
    <xf numFmtId="3" fontId="3" fillId="0" borderId="10" xfId="10" applyNumberFormat="1" applyFont="1" applyBorder="1" applyAlignment="1">
      <alignment horizontal="right" vertical="top"/>
    </xf>
    <xf numFmtId="3" fontId="5" fillId="0" borderId="22" xfId="10" applyNumberFormat="1" applyFont="1" applyBorder="1" applyAlignment="1">
      <alignment horizontal="right" vertical="top" wrapText="1"/>
    </xf>
    <xf numFmtId="3" fontId="5" fillId="0" borderId="7" xfId="10" applyNumberFormat="1" applyFont="1" applyBorder="1" applyAlignment="1">
      <alignment horizontal="right" vertical="top" wrapText="1"/>
    </xf>
    <xf numFmtId="3" fontId="5" fillId="0" borderId="10" xfId="10" applyNumberFormat="1" applyFont="1" applyBorder="1" applyAlignment="1">
      <alignment vertical="top" wrapText="1"/>
    </xf>
    <xf numFmtId="3" fontId="5" fillId="0" borderId="22" xfId="10" applyNumberFormat="1" applyFont="1" applyBorder="1" applyAlignment="1">
      <alignment vertical="top"/>
    </xf>
    <xf numFmtId="3" fontId="3" fillId="0" borderId="11" xfId="10" applyNumberFormat="1" applyFont="1" applyBorder="1" applyAlignment="1">
      <alignment vertical="top"/>
    </xf>
    <xf numFmtId="3" fontId="3" fillId="0" borderId="10" xfId="10" applyNumberFormat="1" applyFont="1" applyBorder="1" applyAlignment="1">
      <alignment vertical="top"/>
    </xf>
    <xf numFmtId="3" fontId="5" fillId="0" borderId="12" xfId="10" applyNumberFormat="1" applyFont="1" applyBorder="1" applyAlignment="1">
      <alignment vertical="top"/>
    </xf>
    <xf numFmtId="3" fontId="3" fillId="0" borderId="39" xfId="10" applyNumberFormat="1" applyFont="1" applyBorder="1" applyAlignment="1">
      <alignment vertical="top"/>
    </xf>
    <xf numFmtId="3" fontId="5" fillId="0" borderId="35" xfId="1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0" borderId="29" xfId="0" applyFont="1" applyBorder="1" applyAlignment="1">
      <alignment horizontal="center"/>
    </xf>
    <xf numFmtId="0" fontId="5" fillId="0" borderId="17" xfId="0" applyFont="1" applyFill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41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2" fontId="5" fillId="0" borderId="42" xfId="0" applyNumberFormat="1" applyFont="1" applyBorder="1" applyAlignment="1">
      <alignment horizontal="right" vertical="top"/>
    </xf>
    <xf numFmtId="0" fontId="5" fillId="0" borderId="42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5" fillId="0" borderId="53" xfId="0" applyFont="1" applyBorder="1" applyAlignment="1">
      <alignment vertical="top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8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187" fontId="5" fillId="0" borderId="17" xfId="8" applyNumberFormat="1" applyFont="1" applyBorder="1" applyAlignment="1">
      <alignment horizontal="right" vertical="top" wrapText="1"/>
    </xf>
    <xf numFmtId="187" fontId="5" fillId="0" borderId="35" xfId="8" applyNumberFormat="1" applyFont="1" applyBorder="1" applyAlignment="1">
      <alignment horizontal="right" vertical="top" wrapText="1"/>
    </xf>
    <xf numFmtId="187" fontId="5" fillId="0" borderId="38" xfId="8" applyNumberFormat="1" applyFont="1" applyBorder="1" applyAlignment="1">
      <alignment horizontal="right" vertical="top" wrapText="1"/>
    </xf>
    <xf numFmtId="187" fontId="5" fillId="0" borderId="17" xfId="8" applyNumberFormat="1" applyFont="1" applyFill="1" applyBorder="1" applyAlignment="1">
      <alignment horizontal="right" vertical="top" wrapText="1"/>
    </xf>
    <xf numFmtId="0" fontId="10" fillId="0" borderId="4" xfId="0" applyFont="1" applyBorder="1" applyAlignment="1"/>
    <xf numFmtId="2" fontId="5" fillId="0" borderId="53" xfId="0" applyNumberFormat="1" applyFont="1" applyBorder="1" applyAlignment="1">
      <alignment horizontal="right" vertical="top" wrapText="1"/>
    </xf>
    <xf numFmtId="2" fontId="5" fillId="0" borderId="41" xfId="0" applyNumberFormat="1" applyFont="1" applyBorder="1" applyAlignment="1">
      <alignment horizontal="right" vertical="top" wrapText="1"/>
    </xf>
    <xf numFmtId="2" fontId="5" fillId="0" borderId="50" xfId="0" applyNumberFormat="1" applyFont="1" applyBorder="1" applyAlignment="1">
      <alignment horizontal="right" vertical="top" wrapText="1"/>
    </xf>
    <xf numFmtId="2" fontId="5" fillId="0" borderId="41" xfId="0" applyNumberFormat="1" applyFont="1" applyFill="1" applyBorder="1" applyAlignment="1">
      <alignment horizontal="right" vertical="top" wrapText="1"/>
    </xf>
    <xf numFmtId="2" fontId="5" fillId="0" borderId="41" xfId="0" applyNumberFormat="1" applyFont="1" applyBorder="1" applyAlignment="1">
      <alignment horizontal="right" vertical="top"/>
    </xf>
    <xf numFmtId="187" fontId="5" fillId="0" borderId="55" xfId="8" applyNumberFormat="1" applyFont="1" applyBorder="1" applyAlignment="1">
      <alignment horizontal="right" vertical="top" wrapText="1"/>
    </xf>
    <xf numFmtId="187" fontId="5" fillId="0" borderId="28" xfId="8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/>
    </xf>
    <xf numFmtId="3" fontId="5" fillId="0" borderId="27" xfId="9" applyNumberFormat="1" applyFont="1" applyBorder="1" applyAlignment="1">
      <alignment horizontal="right" vertical="top" wrapText="1"/>
    </xf>
    <xf numFmtId="187" fontId="5" fillId="0" borderId="17" xfId="0" applyNumberFormat="1" applyFont="1" applyBorder="1" applyAlignment="1">
      <alignment horizontal="right" vertical="top"/>
    </xf>
    <xf numFmtId="187" fontId="5" fillId="0" borderId="38" xfId="0" applyNumberFormat="1" applyFont="1" applyBorder="1" applyAlignment="1">
      <alignment horizontal="right" vertical="top"/>
    </xf>
    <xf numFmtId="187" fontId="5" fillId="0" borderId="28" xfId="8" applyNumberFormat="1" applyFont="1" applyBorder="1" applyAlignment="1">
      <alignment horizontal="right" vertical="top"/>
    </xf>
    <xf numFmtId="43" fontId="5" fillId="0" borderId="53" xfId="8" applyFont="1" applyBorder="1" applyAlignment="1">
      <alignment horizontal="right" vertical="top" wrapText="1"/>
    </xf>
    <xf numFmtId="43" fontId="5" fillId="0" borderId="41" xfId="8" applyFont="1" applyBorder="1" applyAlignment="1">
      <alignment horizontal="right" vertical="top" wrapText="1"/>
    </xf>
    <xf numFmtId="43" fontId="5" fillId="0" borderId="50" xfId="8" applyFont="1" applyBorder="1" applyAlignment="1">
      <alignment horizontal="right" vertical="top" wrapText="1"/>
    </xf>
    <xf numFmtId="43" fontId="3" fillId="0" borderId="53" xfId="8" applyFont="1" applyBorder="1" applyAlignment="1">
      <alignment horizontal="right" vertical="top"/>
    </xf>
    <xf numFmtId="43" fontId="5" fillId="0" borderId="41" xfId="8" applyFont="1" applyBorder="1" applyAlignment="1">
      <alignment horizontal="right" vertical="top"/>
    </xf>
    <xf numFmtId="43" fontId="3" fillId="0" borderId="41" xfId="8" applyFont="1" applyBorder="1" applyAlignment="1">
      <alignment horizontal="right" vertical="top"/>
    </xf>
    <xf numFmtId="43" fontId="5" fillId="0" borderId="50" xfId="8" applyFont="1" applyBorder="1" applyAlignment="1">
      <alignment horizontal="right" vertical="top"/>
    </xf>
    <xf numFmtId="187" fontId="3" fillId="0" borderId="38" xfId="8" applyNumberFormat="1" applyFont="1" applyBorder="1" applyAlignment="1">
      <alignment horizontal="right" vertical="top"/>
    </xf>
    <xf numFmtId="187" fontId="3" fillId="0" borderId="17" xfId="8" applyNumberFormat="1" applyFont="1" applyBorder="1" applyAlignment="1">
      <alignment horizontal="right" vertical="top"/>
    </xf>
    <xf numFmtId="43" fontId="5" fillId="0" borderId="53" xfId="8" applyFont="1" applyBorder="1" applyAlignment="1">
      <alignment horizontal="right" vertical="top"/>
    </xf>
    <xf numFmtId="2" fontId="5" fillId="0" borderId="50" xfId="0" applyNumberFormat="1" applyFont="1" applyBorder="1" applyAlignment="1">
      <alignment horizontal="right" vertical="top"/>
    </xf>
    <xf numFmtId="0" fontId="6" fillId="0" borderId="46" xfId="0" applyFont="1" applyBorder="1" applyAlignment="1">
      <alignment horizontal="center"/>
    </xf>
    <xf numFmtId="3" fontId="9" fillId="0" borderId="0" xfId="0" applyNumberFormat="1" applyFont="1"/>
    <xf numFmtId="3" fontId="9" fillId="0" borderId="18" xfId="0" applyNumberFormat="1" applyFont="1" applyBorder="1"/>
    <xf numFmtId="2" fontId="9" fillId="0" borderId="41" xfId="0" applyNumberFormat="1" applyFont="1" applyBorder="1"/>
    <xf numFmtId="3" fontId="9" fillId="0" borderId="17" xfId="0" applyNumberFormat="1" applyFont="1" applyBorder="1"/>
    <xf numFmtId="2" fontId="9" fillId="0" borderId="53" xfId="0" applyNumberFormat="1" applyFont="1" applyBorder="1"/>
    <xf numFmtId="3" fontId="9" fillId="0" borderId="38" xfId="0" applyNumberFormat="1" applyFont="1" applyBorder="1"/>
    <xf numFmtId="3" fontId="9" fillId="0" borderId="35" xfId="0" applyNumberFormat="1" applyFont="1" applyBorder="1"/>
    <xf numFmtId="3" fontId="9" fillId="0" borderId="52" xfId="0" applyNumberFormat="1" applyFont="1" applyBorder="1"/>
    <xf numFmtId="3" fontId="9" fillId="0" borderId="24" xfId="0" applyNumberFormat="1" applyFont="1" applyBorder="1"/>
    <xf numFmtId="3" fontId="9" fillId="0" borderId="49" xfId="0" applyNumberFormat="1" applyFont="1" applyBorder="1"/>
    <xf numFmtId="3" fontId="9" fillId="0" borderId="32" xfId="0" applyNumberFormat="1" applyFont="1" applyBorder="1"/>
    <xf numFmtId="3" fontId="9" fillId="0" borderId="21" xfId="0" applyNumberFormat="1" applyFont="1" applyBorder="1"/>
    <xf numFmtId="3" fontId="9" fillId="0" borderId="57" xfId="0" applyNumberFormat="1" applyFont="1" applyBorder="1"/>
    <xf numFmtId="3" fontId="9" fillId="0" borderId="27" xfId="0" applyNumberFormat="1" applyFont="1" applyBorder="1"/>
    <xf numFmtId="2" fontId="7" fillId="4" borderId="43" xfId="0" applyNumberFormat="1" applyFont="1" applyFill="1" applyBorder="1" applyAlignment="1">
      <alignment vertical="center"/>
    </xf>
    <xf numFmtId="3" fontId="7" fillId="4" borderId="5" xfId="6" applyNumberFormat="1" applyFont="1" applyFill="1" applyBorder="1" applyAlignment="1">
      <alignment horizontal="right" vertical="center" wrapText="1"/>
    </xf>
    <xf numFmtId="3" fontId="11" fillId="4" borderId="30" xfId="0" applyNumberFormat="1" applyFont="1" applyFill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vertical="center"/>
    </xf>
    <xf numFmtId="2" fontId="11" fillId="4" borderId="43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7" fillId="4" borderId="5" xfId="1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vertical="center"/>
    </xf>
    <xf numFmtId="2" fontId="11" fillId="2" borderId="43" xfId="0" applyNumberFormat="1" applyFont="1" applyFill="1" applyBorder="1" applyAlignment="1">
      <alignment vertical="center"/>
    </xf>
    <xf numFmtId="3" fontId="7" fillId="4" borderId="5" xfId="10" applyNumberFormat="1" applyFont="1" applyFill="1" applyBorder="1" applyAlignment="1">
      <alignment vertical="center"/>
    </xf>
    <xf numFmtId="189" fontId="7" fillId="4" borderId="3" xfId="8" applyNumberFormat="1" applyFont="1" applyFill="1" applyBorder="1" applyAlignment="1">
      <alignment horizontal="right" vertical="center" wrapText="1"/>
    </xf>
    <xf numFmtId="3" fontId="7" fillId="4" borderId="5" xfId="9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7" fillId="4" borderId="5" xfId="5" applyNumberFormat="1" applyFont="1" applyFill="1" applyBorder="1" applyAlignment="1">
      <alignment horizontal="right" vertical="center" wrapText="1"/>
    </xf>
    <xf numFmtId="3" fontId="11" fillId="4" borderId="14" xfId="0" applyNumberFormat="1" applyFont="1" applyFill="1" applyBorder="1" applyAlignment="1">
      <alignment horizontal="right" vertical="center"/>
    </xf>
    <xf numFmtId="0" fontId="11" fillId="4" borderId="31" xfId="0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 wrapText="1"/>
    </xf>
    <xf numFmtId="187" fontId="11" fillId="4" borderId="3" xfId="0" applyNumberFormat="1" applyFont="1" applyFill="1" applyBorder="1" applyAlignment="1">
      <alignment vertical="center"/>
    </xf>
    <xf numFmtId="2" fontId="7" fillId="4" borderId="43" xfId="0" applyNumberFormat="1" applyFont="1" applyFill="1" applyBorder="1" applyAlignment="1">
      <alignment horizontal="right" vertical="center" wrapText="1"/>
    </xf>
    <xf numFmtId="187" fontId="7" fillId="4" borderId="30" xfId="8" applyNumberFormat="1" applyFont="1" applyFill="1" applyBorder="1" applyAlignment="1">
      <alignment horizontal="right" vertical="center" wrapText="1"/>
    </xf>
    <xf numFmtId="0" fontId="7" fillId="4" borderId="30" xfId="0" applyFont="1" applyFill="1" applyBorder="1" applyAlignment="1">
      <alignment vertical="center"/>
    </xf>
    <xf numFmtId="43" fontId="7" fillId="4" borderId="43" xfId="8" applyFont="1" applyFill="1" applyBorder="1" applyAlignment="1">
      <alignment horizontal="right" vertical="center" wrapText="1"/>
    </xf>
    <xf numFmtId="187" fontId="7" fillId="4" borderId="30" xfId="8" applyNumberFormat="1" applyFont="1" applyFill="1" applyBorder="1" applyAlignment="1">
      <alignment horizontal="right" vertical="center"/>
    </xf>
    <xf numFmtId="187" fontId="7" fillId="4" borderId="30" xfId="0" applyNumberFormat="1" applyFont="1" applyFill="1" applyBorder="1" applyAlignment="1">
      <alignment horizontal="right" vertical="center"/>
    </xf>
    <xf numFmtId="187" fontId="11" fillId="4" borderId="13" xfId="0" applyNumberFormat="1" applyFont="1" applyFill="1" applyBorder="1" applyAlignment="1">
      <alignment vertical="center"/>
    </xf>
    <xf numFmtId="2" fontId="11" fillId="4" borderId="48" xfId="0" applyNumberFormat="1" applyFont="1" applyFill="1" applyBorder="1" applyAlignment="1">
      <alignment vertical="center"/>
    </xf>
    <xf numFmtId="3" fontId="5" fillId="0" borderId="20" xfId="8" applyNumberFormat="1" applyFont="1" applyBorder="1" applyAlignment="1">
      <alignment horizontal="right" vertical="top" wrapText="1"/>
    </xf>
    <xf numFmtId="3" fontId="5" fillId="0" borderId="17" xfId="8" applyNumberFormat="1" applyFont="1" applyBorder="1" applyAlignment="1">
      <alignment horizontal="right" vertical="top" wrapText="1"/>
    </xf>
    <xf numFmtId="3" fontId="5" fillId="0" borderId="35" xfId="8" applyNumberFormat="1" applyFont="1" applyBorder="1" applyAlignment="1">
      <alignment horizontal="right" vertical="top" wrapText="1"/>
    </xf>
    <xf numFmtId="3" fontId="7" fillId="4" borderId="30" xfId="8" applyNumberFormat="1" applyFont="1" applyFill="1" applyBorder="1" applyAlignment="1">
      <alignment horizontal="right" vertical="center" wrapText="1"/>
    </xf>
    <xf numFmtId="3" fontId="5" fillId="0" borderId="38" xfId="8" applyNumberFormat="1" applyFont="1" applyBorder="1" applyAlignment="1">
      <alignment horizontal="right" vertical="top" wrapText="1"/>
    </xf>
    <xf numFmtId="3" fontId="5" fillId="0" borderId="17" xfId="8" applyNumberFormat="1" applyFont="1" applyFill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3" fontId="7" fillId="4" borderId="30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16" xfId="8" applyNumberFormat="1" applyFont="1" applyBorder="1" applyAlignment="1">
      <alignment horizontal="right" vertical="top" wrapText="1"/>
    </xf>
    <xf numFmtId="3" fontId="5" fillId="0" borderId="23" xfId="8" applyNumberFormat="1" applyFont="1" applyBorder="1" applyAlignment="1">
      <alignment horizontal="right" vertical="top" wrapText="1"/>
    </xf>
    <xf numFmtId="3" fontId="7" fillId="4" borderId="3" xfId="8" applyNumberFormat="1" applyFont="1" applyFill="1" applyBorder="1" applyAlignment="1">
      <alignment horizontal="right" vertical="center" wrapText="1"/>
    </xf>
    <xf numFmtId="3" fontId="5" fillId="0" borderId="19" xfId="8" applyNumberFormat="1" applyFont="1" applyBorder="1" applyAlignment="1">
      <alignment horizontal="right" vertical="top" wrapText="1"/>
    </xf>
    <xf numFmtId="3" fontId="7" fillId="2" borderId="4" xfId="6" applyNumberFormat="1" applyFont="1" applyFill="1" applyBorder="1" applyAlignment="1">
      <alignment horizontal="right" vertical="center" wrapText="1"/>
    </xf>
    <xf numFmtId="3" fontId="7" fillId="2" borderId="5" xfId="6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2" fontId="7" fillId="2" borderId="43" xfId="0" applyNumberFormat="1" applyFont="1" applyFill="1" applyBorder="1" applyAlignment="1">
      <alignment horizontal="right" vertical="center" wrapText="1"/>
    </xf>
    <xf numFmtId="3" fontId="5" fillId="2" borderId="4" xfId="5" applyNumberFormat="1" applyFont="1" applyFill="1" applyBorder="1" applyAlignment="1">
      <alignment horizontal="right" vertical="center" wrapText="1"/>
    </xf>
    <xf numFmtId="187" fontId="5" fillId="2" borderId="3" xfId="8" applyNumberFormat="1" applyFont="1" applyFill="1" applyBorder="1" applyAlignment="1">
      <alignment horizontal="right" vertical="center" wrapText="1"/>
    </xf>
    <xf numFmtId="2" fontId="5" fillId="2" borderId="43" xfId="0" applyNumberFormat="1" applyFont="1" applyFill="1" applyBorder="1" applyAlignment="1">
      <alignment horizontal="right" vertical="center" wrapText="1"/>
    </xf>
    <xf numFmtId="3" fontId="5" fillId="2" borderId="4" xfId="6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187" fontId="7" fillId="2" borderId="3" xfId="8" applyNumberFormat="1" applyFont="1" applyFill="1" applyBorder="1" applyAlignment="1">
      <alignment horizontal="right" vertical="center" wrapText="1"/>
    </xf>
    <xf numFmtId="43" fontId="7" fillId="2" borderId="43" xfId="8" applyFont="1" applyFill="1" applyBorder="1" applyAlignment="1">
      <alignment horizontal="right" vertical="center" wrapText="1"/>
    </xf>
    <xf numFmtId="3" fontId="9" fillId="0" borderId="49" xfId="0" applyNumberFormat="1" applyFont="1" applyBorder="1" applyAlignment="1">
      <alignment horizontal="right"/>
    </xf>
    <xf numFmtId="3" fontId="5" fillId="0" borderId="49" xfId="1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8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3" fontId="11" fillId="2" borderId="58" xfId="0" applyNumberFormat="1" applyFont="1" applyFill="1" applyBorder="1" applyAlignment="1">
      <alignment horizontal="right"/>
    </xf>
    <xf numFmtId="3" fontId="9" fillId="0" borderId="57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0" borderId="58" xfId="0" applyNumberFormat="1" applyFont="1" applyBorder="1" applyAlignment="1">
      <alignment horizontal="right"/>
    </xf>
    <xf numFmtId="3" fontId="11" fillId="4" borderId="5" xfId="0" applyNumberFormat="1" applyFont="1" applyFill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3" fillId="0" borderId="52" xfId="13" applyNumberFormat="1" applyFont="1" applyFill="1" applyBorder="1" applyAlignment="1">
      <alignment horizontal="right" vertical="center" wrapText="1"/>
    </xf>
    <xf numFmtId="3" fontId="3" fillId="0" borderId="34" xfId="13" applyNumberFormat="1" applyFont="1" applyFill="1" applyBorder="1" applyAlignment="1">
      <alignment horizontal="right" vertical="center" wrapText="1"/>
    </xf>
    <xf numFmtId="3" fontId="3" fillId="0" borderId="26" xfId="13" applyNumberFormat="1" applyFont="1" applyFill="1" applyBorder="1" applyAlignment="1">
      <alignment horizontal="right" vertical="center" wrapText="1"/>
    </xf>
    <xf numFmtId="3" fontId="3" fillId="0" borderId="59" xfId="13" applyNumberFormat="1" applyFont="1" applyFill="1" applyBorder="1" applyAlignment="1">
      <alignment horizontal="right" vertical="center" wrapText="1"/>
    </xf>
    <xf numFmtId="3" fontId="3" fillId="0" borderId="60" xfId="13" applyNumberFormat="1" applyFont="1" applyFill="1" applyBorder="1" applyAlignment="1">
      <alignment horizontal="right" vertical="center" wrapText="1"/>
    </xf>
    <xf numFmtId="3" fontId="3" fillId="0" borderId="37" xfId="13" applyNumberFormat="1" applyFont="1" applyFill="1" applyBorder="1" applyAlignment="1">
      <alignment horizontal="right" vertical="center" wrapText="1"/>
    </xf>
    <xf numFmtId="3" fontId="3" fillId="0" borderId="56" xfId="13" applyNumberFormat="1" applyFont="1" applyFill="1" applyBorder="1" applyAlignment="1">
      <alignment horizontal="right" vertical="center" wrapText="1"/>
    </xf>
    <xf numFmtId="0" fontId="15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3" borderId="0" xfId="0" applyFont="1" applyFill="1" applyBorder="1"/>
    <xf numFmtId="3" fontId="11" fillId="2" borderId="51" xfId="0" applyNumberFormat="1" applyFont="1" applyFill="1" applyBorder="1" applyAlignment="1">
      <alignment horizontal="right"/>
    </xf>
    <xf numFmtId="2" fontId="11" fillId="2" borderId="43" xfId="0" applyNumberFormat="1" applyFont="1" applyFill="1" applyBorder="1" applyAlignment="1">
      <alignment horizontal="right"/>
    </xf>
    <xf numFmtId="2" fontId="9" fillId="0" borderId="53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2" fontId="9" fillId="0" borderId="50" xfId="0" applyNumberFormat="1" applyFont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2" fontId="11" fillId="4" borderId="43" xfId="0" applyNumberFormat="1" applyFont="1" applyFill="1" applyBorder="1" applyAlignment="1">
      <alignment horizontal="right"/>
    </xf>
    <xf numFmtId="2" fontId="11" fillId="4" borderId="47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right" vertical="center" wrapText="1"/>
    </xf>
    <xf numFmtId="2" fontId="7" fillId="5" borderId="45" xfId="0" applyNumberFormat="1" applyFont="1" applyFill="1" applyBorder="1" applyAlignment="1">
      <alignment horizontal="right" vertical="center" wrapText="1"/>
    </xf>
    <xf numFmtId="3" fontId="7" fillId="5" borderId="5" xfId="3" applyNumberFormat="1" applyFont="1" applyFill="1" applyBorder="1" applyAlignment="1">
      <alignment horizontal="right" vertical="center" wrapText="1"/>
    </xf>
    <xf numFmtId="187" fontId="7" fillId="5" borderId="25" xfId="8" applyNumberFormat="1" applyFont="1" applyFill="1" applyBorder="1" applyAlignment="1">
      <alignment horizontal="right" vertical="center" wrapText="1"/>
    </xf>
    <xf numFmtId="2" fontId="7" fillId="5" borderId="47" xfId="0" applyNumberFormat="1" applyFont="1" applyFill="1" applyBorder="1" applyAlignment="1">
      <alignment horizontal="right" vertical="center" wrapText="1"/>
    </xf>
    <xf numFmtId="3" fontId="7" fillId="5" borderId="5" xfId="4" applyNumberFormat="1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right" vertical="center"/>
    </xf>
    <xf numFmtId="0" fontId="7" fillId="5" borderId="47" xfId="0" applyFont="1" applyFill="1" applyBorder="1" applyAlignment="1">
      <alignment horizontal="right" vertical="center"/>
    </xf>
    <xf numFmtId="43" fontId="7" fillId="5" borderId="47" xfId="8" applyFont="1" applyFill="1" applyBorder="1" applyAlignment="1">
      <alignment horizontal="right" vertical="center" wrapText="1"/>
    </xf>
    <xf numFmtId="188" fontId="7" fillId="5" borderId="5" xfId="4" applyNumberFormat="1" applyFont="1" applyFill="1" applyBorder="1" applyAlignment="1">
      <alignment horizontal="right" vertical="center" wrapText="1"/>
    </xf>
    <xf numFmtId="0" fontId="7" fillId="5" borderId="45" xfId="0" applyFont="1" applyFill="1" applyBorder="1" applyAlignment="1">
      <alignment horizontal="right" vertical="center"/>
    </xf>
    <xf numFmtId="3" fontId="7" fillId="5" borderId="6" xfId="4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Alignment="1">
      <alignment vertical="center"/>
    </xf>
    <xf numFmtId="2" fontId="11" fillId="5" borderId="45" xfId="0" applyNumberFormat="1" applyFont="1" applyFill="1" applyBorder="1" applyAlignment="1">
      <alignment vertical="center"/>
    </xf>
    <xf numFmtId="3" fontId="11" fillId="5" borderId="36" xfId="0" applyNumberFormat="1" applyFont="1" applyFill="1" applyBorder="1" applyAlignment="1">
      <alignment vertical="center"/>
    </xf>
    <xf numFmtId="3" fontId="11" fillId="5" borderId="13" xfId="0" applyNumberFormat="1" applyFont="1" applyFill="1" applyBorder="1" applyAlignment="1">
      <alignment horizontal="right"/>
    </xf>
    <xf numFmtId="2" fontId="11" fillId="5" borderId="43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2" fontId="11" fillId="4" borderId="48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3" fontId="11" fillId="4" borderId="13" xfId="0" applyNumberFormat="1" applyFont="1" applyFill="1" applyBorder="1" applyAlignment="1">
      <alignment horizontal="right"/>
    </xf>
    <xf numFmtId="2" fontId="11" fillId="4" borderId="30" xfId="0" applyNumberFormat="1" applyFont="1" applyFill="1" applyBorder="1" applyAlignment="1">
      <alignment horizontal="right"/>
    </xf>
    <xf numFmtId="3" fontId="3" fillId="0" borderId="18" xfId="13" applyNumberFormat="1" applyFont="1" applyFill="1" applyBorder="1" applyAlignment="1">
      <alignment horizontal="right" vertical="center" wrapText="1"/>
    </xf>
    <xf numFmtId="3" fontId="3" fillId="0" borderId="40" xfId="13" applyNumberFormat="1" applyFont="1" applyFill="1" applyBorder="1" applyAlignment="1">
      <alignment horizontal="right" vertical="center" wrapText="1"/>
    </xf>
    <xf numFmtId="2" fontId="11" fillId="4" borderId="15" xfId="0" applyNumberFormat="1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44" xfId="0" applyNumberFormat="1" applyFont="1" applyFill="1" applyBorder="1" applyAlignment="1">
      <alignment horizontal="right"/>
    </xf>
    <xf numFmtId="2" fontId="9" fillId="0" borderId="53" xfId="0" applyNumberFormat="1" applyFont="1" applyFill="1" applyBorder="1" applyAlignment="1">
      <alignment horizontal="right"/>
    </xf>
    <xf numFmtId="2" fontId="9" fillId="0" borderId="41" xfId="0" applyNumberFormat="1" applyFont="1" applyFill="1" applyBorder="1" applyAlignment="1">
      <alignment horizontal="right"/>
    </xf>
    <xf numFmtId="2" fontId="9" fillId="0" borderId="42" xfId="0" applyNumberFormat="1" applyFont="1" applyFill="1" applyBorder="1" applyAlignment="1">
      <alignment horizontal="right"/>
    </xf>
    <xf numFmtId="2" fontId="9" fillId="0" borderId="50" xfId="0" applyNumberFormat="1" applyFont="1" applyFill="1" applyBorder="1" applyAlignment="1">
      <alignment horizontal="right"/>
    </xf>
    <xf numFmtId="0" fontId="6" fillId="0" borderId="43" xfId="0" applyFont="1" applyBorder="1" applyAlignment="1">
      <alignment horizontal="right"/>
    </xf>
    <xf numFmtId="2" fontId="11" fillId="5" borderId="45" xfId="0" applyNumberFormat="1" applyFont="1" applyFill="1" applyBorder="1" applyAlignment="1">
      <alignment horizontal="right"/>
    </xf>
    <xf numFmtId="0" fontId="3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6" fillId="0" borderId="3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</cellXfs>
  <cellStyles count="14">
    <cellStyle name="Normal 3" xfId="7"/>
    <cellStyle name="Normal_Sheet1 2" xfId="12"/>
    <cellStyle name="Normal_Sheet2 2" xfId="13"/>
    <cellStyle name="เครื่องหมายจุลภาค 10" xfId="8"/>
    <cellStyle name="เครื่องหมายจุลภาค 11" xfId="10"/>
    <cellStyle name="เครื่องหมายจุลภาค 5" xfId="4"/>
    <cellStyle name="เครื่องหมายจุลภาค 7" xfId="6"/>
    <cellStyle name="ปกติ" xfId="0" builtinId="0"/>
    <cellStyle name="ปกติ 11" xfId="9"/>
    <cellStyle name="ปกติ 12" xfId="11"/>
    <cellStyle name="ปกติ 2" xfId="1"/>
    <cellStyle name="ปกติ 3" xfId="2"/>
    <cellStyle name="ปกติ 5" xfId="3"/>
    <cellStyle name="ปกติ 7" xfId="5"/>
  </cellStyles>
  <dxfs count="0"/>
  <tableStyles count="0" defaultTableStyle="TableStyleMedium9" defaultPivotStyle="PivotStyleLight16"/>
  <colors>
    <mruColors>
      <color rgb="FFFF993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4"/>
  <sheetViews>
    <sheetView tabSelected="1" topLeftCell="A2" zoomScale="160" zoomScaleNormal="160" workbookViewId="0">
      <selection activeCell="A2" sqref="A2:P2"/>
    </sheetView>
  </sheetViews>
  <sheetFormatPr defaultRowHeight="14.25"/>
  <cols>
    <col min="1" max="1" width="9" style="210"/>
    <col min="2" max="2" width="15.625" style="185" customWidth="1"/>
    <col min="3" max="4" width="6.125" style="185" customWidth="1"/>
    <col min="5" max="5" width="8.125" style="185" customWidth="1"/>
    <col min="6" max="7" width="6.125" style="185" customWidth="1"/>
    <col min="8" max="8" width="8.125" style="185" customWidth="1"/>
    <col min="9" max="9" width="5.75" style="185" customWidth="1"/>
    <col min="10" max="10" width="6.75" style="185" customWidth="1"/>
    <col min="11" max="11" width="8.125" style="185" customWidth="1"/>
    <col min="12" max="13" width="6.125" style="185" customWidth="1"/>
    <col min="14" max="14" width="8.125" style="185" customWidth="1"/>
    <col min="15" max="16" width="6.125" style="185" customWidth="1"/>
    <col min="17" max="17" width="8.125" style="185" customWidth="1"/>
    <col min="18" max="19" width="6.125" style="185" customWidth="1"/>
    <col min="20" max="20" width="8.125" style="185" customWidth="1"/>
    <col min="21" max="22" width="6.125" style="185" customWidth="1"/>
    <col min="23" max="23" width="8.125" style="185" customWidth="1"/>
    <col min="24" max="24" width="6.375" style="186" customWidth="1"/>
    <col min="25" max="25" width="6.375" style="187" customWidth="1"/>
    <col min="26" max="26" width="8.125" style="188" customWidth="1"/>
    <col min="27" max="27" width="6.375" style="186" customWidth="1"/>
    <col min="28" max="28" width="6.375" style="187" customWidth="1"/>
    <col min="29" max="29" width="8.125" style="188" customWidth="1"/>
    <col min="30" max="30" width="15.5" style="185" customWidth="1"/>
    <col min="31" max="31" width="6.375" style="185" customWidth="1"/>
    <col min="32" max="32" width="6.25" style="185" customWidth="1"/>
    <col min="33" max="16384" width="9" style="185"/>
  </cols>
  <sheetData>
    <row r="2" spans="1:30" ht="15">
      <c r="A2" s="257" t="s">
        <v>93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30">
      <c r="A3" s="198"/>
      <c r="B3" s="2"/>
      <c r="C3" s="2"/>
      <c r="D3" s="2"/>
      <c r="E3" s="2"/>
      <c r="F3" s="2"/>
      <c r="G3" s="2"/>
      <c r="H3" s="20"/>
      <c r="I3" s="20"/>
    </row>
    <row r="4" spans="1:30">
      <c r="A4" s="199"/>
      <c r="B4" s="1"/>
      <c r="C4" s="1"/>
      <c r="D4" s="1"/>
      <c r="E4" s="1"/>
      <c r="F4" s="1"/>
      <c r="G4" s="1"/>
      <c r="H4" s="1"/>
      <c r="I4" s="1"/>
      <c r="J4" s="1"/>
      <c r="AA4" s="266" t="s">
        <v>97</v>
      </c>
      <c r="AB4" s="266"/>
      <c r="AC4" s="266"/>
      <c r="AD4" s="189"/>
    </row>
    <row r="5" spans="1:30" ht="15">
      <c r="A5" s="262" t="s">
        <v>91</v>
      </c>
      <c r="B5" s="24" t="s">
        <v>82</v>
      </c>
      <c r="C5" s="254" t="s">
        <v>76</v>
      </c>
      <c r="D5" s="264"/>
      <c r="E5" s="265"/>
      <c r="F5" s="254" t="s">
        <v>77</v>
      </c>
      <c r="G5" s="255"/>
      <c r="H5" s="261"/>
      <c r="I5" s="254" t="s">
        <v>78</v>
      </c>
      <c r="J5" s="264"/>
      <c r="K5" s="261"/>
      <c r="L5" s="259" t="s">
        <v>79</v>
      </c>
      <c r="M5" s="260"/>
      <c r="N5" s="261"/>
      <c r="O5" s="259" t="s">
        <v>87</v>
      </c>
      <c r="P5" s="260"/>
      <c r="Q5" s="261"/>
      <c r="R5" s="259" t="s">
        <v>88</v>
      </c>
      <c r="S5" s="260"/>
      <c r="T5" s="261"/>
      <c r="U5" s="259" t="s">
        <v>89</v>
      </c>
      <c r="V5" s="260"/>
      <c r="W5" s="261"/>
      <c r="X5" s="254" t="s">
        <v>90</v>
      </c>
      <c r="Y5" s="255"/>
      <c r="Z5" s="256"/>
      <c r="AA5" s="254" t="s">
        <v>92</v>
      </c>
      <c r="AB5" s="255"/>
      <c r="AC5" s="256"/>
    </row>
    <row r="6" spans="1:30">
      <c r="A6" s="263"/>
      <c r="B6" s="23"/>
      <c r="C6" s="164" t="s">
        <v>80</v>
      </c>
      <c r="D6" s="60" t="s">
        <v>81</v>
      </c>
      <c r="E6" s="68" t="s">
        <v>85</v>
      </c>
      <c r="F6" s="51" t="s">
        <v>80</v>
      </c>
      <c r="G6" s="92" t="s">
        <v>81</v>
      </c>
      <c r="H6" s="68" t="s">
        <v>85</v>
      </c>
      <c r="I6" s="164" t="s">
        <v>80</v>
      </c>
      <c r="J6" s="60" t="s">
        <v>81</v>
      </c>
      <c r="K6" s="68" t="s">
        <v>85</v>
      </c>
      <c r="L6" s="51" t="s">
        <v>80</v>
      </c>
      <c r="M6" s="92" t="s">
        <v>81</v>
      </c>
      <c r="N6" s="68" t="s">
        <v>85</v>
      </c>
      <c r="O6" s="61" t="s">
        <v>80</v>
      </c>
      <c r="P6" s="92" t="s">
        <v>81</v>
      </c>
      <c r="Q6" s="68" t="s">
        <v>85</v>
      </c>
      <c r="R6" s="61" t="s">
        <v>80</v>
      </c>
      <c r="S6" s="92" t="s">
        <v>81</v>
      </c>
      <c r="T6" s="68" t="s">
        <v>85</v>
      </c>
      <c r="U6" s="61" t="s">
        <v>80</v>
      </c>
      <c r="V6" s="92" t="s">
        <v>81</v>
      </c>
      <c r="W6" s="68" t="s">
        <v>85</v>
      </c>
      <c r="X6" s="177" t="s">
        <v>80</v>
      </c>
      <c r="Y6" s="165" t="s">
        <v>81</v>
      </c>
      <c r="Z6" s="166" t="s">
        <v>85</v>
      </c>
      <c r="AA6" s="177" t="s">
        <v>80</v>
      </c>
      <c r="AB6" s="251" t="s">
        <v>81</v>
      </c>
      <c r="AC6" s="166" t="s">
        <v>85</v>
      </c>
    </row>
    <row r="7" spans="1:30" ht="15">
      <c r="A7" s="211"/>
      <c r="B7" s="212" t="s">
        <v>84</v>
      </c>
      <c r="C7" s="213">
        <v>13087</v>
      </c>
      <c r="D7" s="214">
        <f>C7*100000/W7</f>
        <v>20.251835841995259</v>
      </c>
      <c r="E7" s="215">
        <v>62933515</v>
      </c>
      <c r="F7" s="216">
        <v>13395</v>
      </c>
      <c r="G7" s="217">
        <v>21.19</v>
      </c>
      <c r="H7" s="218">
        <v>63214022</v>
      </c>
      <c r="I7" s="216">
        <v>13124</v>
      </c>
      <c r="J7" s="217">
        <v>20.68</v>
      </c>
      <c r="K7" s="218">
        <v>63457439</v>
      </c>
      <c r="L7" s="219">
        <v>13037</v>
      </c>
      <c r="M7" s="220">
        <v>20.47</v>
      </c>
      <c r="N7" s="215">
        <v>63701703</v>
      </c>
      <c r="O7" s="216">
        <v>14422</v>
      </c>
      <c r="P7" s="221">
        <v>22.47</v>
      </c>
      <c r="Q7" s="222">
        <v>64181051</v>
      </c>
      <c r="R7" s="216">
        <v>15070</v>
      </c>
      <c r="S7" s="223">
        <v>23.45</v>
      </c>
      <c r="T7" s="224">
        <v>64266365</v>
      </c>
      <c r="U7" s="225">
        <v>17388</v>
      </c>
      <c r="V7" s="226">
        <f>U7*100000/W7</f>
        <v>26.907535846306534</v>
      </c>
      <c r="W7" s="227">
        <v>64621302</v>
      </c>
      <c r="X7" s="228">
        <v>18079</v>
      </c>
      <c r="Y7" s="229">
        <f>X7*100000/Z7</f>
        <v>27.832981114262356</v>
      </c>
      <c r="Z7" s="230">
        <v>64955313</v>
      </c>
      <c r="AA7" s="228">
        <f>SUM(AA8,AA17,AA23,AA29,AA38,AA47,AA56,AA61,AA69,AA74,AA80,AA88,AA96)</f>
        <v>18922</v>
      </c>
      <c r="AB7" s="252">
        <f>AA7*100000/AC7</f>
        <v>29.130796429231278</v>
      </c>
      <c r="AC7" s="230">
        <v>64955313</v>
      </c>
    </row>
    <row r="8" spans="1:30">
      <c r="A8" s="200"/>
      <c r="B8" s="122" t="s">
        <v>83</v>
      </c>
      <c r="C8" s="152">
        <v>2034</v>
      </c>
      <c r="D8" s="153">
        <f>C8*100000/E8</f>
        <v>35.6460442442066</v>
      </c>
      <c r="E8" s="154">
        <v>5706103</v>
      </c>
      <c r="F8" s="155">
        <v>2064</v>
      </c>
      <c r="G8" s="156">
        <v>36.119999999999997</v>
      </c>
      <c r="H8" s="157">
        <v>5713566</v>
      </c>
      <c r="I8" s="155">
        <v>2060</v>
      </c>
      <c r="J8" s="156">
        <v>36.1</v>
      </c>
      <c r="K8" s="157">
        <v>5706739</v>
      </c>
      <c r="L8" s="158">
        <v>2031</v>
      </c>
      <c r="M8" s="159">
        <v>35.619999999999997</v>
      </c>
      <c r="N8" s="154">
        <v>5701995</v>
      </c>
      <c r="O8" s="160">
        <v>1956</v>
      </c>
      <c r="P8" s="161">
        <v>34.39</v>
      </c>
      <c r="Q8" s="150">
        <v>5688119</v>
      </c>
      <c r="R8" s="160">
        <v>1979</v>
      </c>
      <c r="S8" s="159">
        <v>34.880000000000003</v>
      </c>
      <c r="T8" s="151">
        <v>5674202</v>
      </c>
      <c r="U8" s="115">
        <v>2114</v>
      </c>
      <c r="V8" s="117">
        <f>U8*100000/W8</f>
        <v>37.21892580616651</v>
      </c>
      <c r="W8" s="116">
        <v>5679906</v>
      </c>
      <c r="X8" s="190">
        <v>2214</v>
      </c>
      <c r="Y8" s="191">
        <f>X8*100000/Z8</f>
        <v>38.9153754050609</v>
      </c>
      <c r="Z8" s="167">
        <v>5689268</v>
      </c>
      <c r="AA8" s="190">
        <v>2304</v>
      </c>
      <c r="AB8" s="191">
        <f t="shared" ref="AB8:AB71" si="0">AA8*100000/AC8</f>
        <v>40.497301234534916</v>
      </c>
      <c r="AC8" s="167">
        <v>5689268</v>
      </c>
    </row>
    <row r="9" spans="1:30">
      <c r="A9" s="201">
        <v>1</v>
      </c>
      <c r="B9" s="16" t="s">
        <v>55</v>
      </c>
      <c r="C9" s="136">
        <v>311</v>
      </c>
      <c r="D9" s="69">
        <v>18.72</v>
      </c>
      <c r="E9" s="26">
        <v>1661349</v>
      </c>
      <c r="F9" s="25">
        <v>316</v>
      </c>
      <c r="G9" s="69">
        <v>18.95</v>
      </c>
      <c r="H9" s="26">
        <v>1667358</v>
      </c>
      <c r="I9" s="66">
        <v>272</v>
      </c>
      <c r="J9" s="69">
        <v>16.47</v>
      </c>
      <c r="K9" s="26">
        <v>1651433</v>
      </c>
      <c r="L9" s="62">
        <v>304</v>
      </c>
      <c r="M9" s="59">
        <v>18.579999999999998</v>
      </c>
      <c r="N9" s="26">
        <v>1636514</v>
      </c>
      <c r="O9" s="66">
        <v>299</v>
      </c>
      <c r="P9" s="81">
        <v>18.190000000000001</v>
      </c>
      <c r="Q9" s="33">
        <v>1643312</v>
      </c>
      <c r="R9" s="66">
        <v>342</v>
      </c>
      <c r="S9" s="81">
        <v>20.72</v>
      </c>
      <c r="T9" s="33">
        <v>1650893</v>
      </c>
      <c r="U9" s="98">
        <v>397</v>
      </c>
      <c r="V9" s="97">
        <f t="shared" ref="V9:V16" si="1">U9*100000/W9</f>
        <v>23.897451640767727</v>
      </c>
      <c r="W9" s="101">
        <v>1661265</v>
      </c>
      <c r="X9" s="178">
        <v>383</v>
      </c>
      <c r="Y9" s="192">
        <f>X9*100000/Z9</f>
        <v>22.898673072714946</v>
      </c>
      <c r="Z9" s="168">
        <v>1672586</v>
      </c>
      <c r="AA9" s="178">
        <v>383</v>
      </c>
      <c r="AB9" s="247">
        <f t="shared" si="0"/>
        <v>22.898673072714946</v>
      </c>
      <c r="AC9" s="168">
        <v>1672586</v>
      </c>
    </row>
    <row r="10" spans="1:30">
      <c r="A10" s="202">
        <v>1</v>
      </c>
      <c r="B10" s="3" t="s">
        <v>58</v>
      </c>
      <c r="C10" s="137">
        <v>62</v>
      </c>
      <c r="D10" s="70">
        <v>15.3</v>
      </c>
      <c r="E10" s="27">
        <v>405361</v>
      </c>
      <c r="F10" s="64">
        <v>80</v>
      </c>
      <c r="G10" s="70">
        <v>19.75</v>
      </c>
      <c r="H10" s="27">
        <v>405141</v>
      </c>
      <c r="I10" s="64">
        <v>54</v>
      </c>
      <c r="J10" s="70">
        <v>13.34</v>
      </c>
      <c r="K10" s="27">
        <v>404910</v>
      </c>
      <c r="L10" s="50">
        <v>64</v>
      </c>
      <c r="M10" s="53">
        <v>15.82</v>
      </c>
      <c r="N10" s="27">
        <v>404627</v>
      </c>
      <c r="O10" s="64">
        <v>75</v>
      </c>
      <c r="P10" s="82">
        <v>18.55</v>
      </c>
      <c r="Q10" s="34">
        <v>404257</v>
      </c>
      <c r="R10" s="64">
        <v>77</v>
      </c>
      <c r="S10" s="82">
        <v>19.04</v>
      </c>
      <c r="T10" s="34">
        <v>404313</v>
      </c>
      <c r="U10" s="93">
        <v>107</v>
      </c>
      <c r="V10" s="97">
        <f t="shared" si="1"/>
        <v>26.421645006679491</v>
      </c>
      <c r="W10" s="102">
        <v>404971</v>
      </c>
      <c r="X10" s="179">
        <v>139</v>
      </c>
      <c r="Y10" s="193">
        <f t="shared" ref="Y10:Y73" si="2">X10*100000/Z10</f>
        <v>34.289830475025163</v>
      </c>
      <c r="Z10" s="162">
        <v>405368</v>
      </c>
      <c r="AA10" s="179">
        <v>167</v>
      </c>
      <c r="AB10" s="248">
        <f t="shared" si="0"/>
        <v>41.19713445560577</v>
      </c>
      <c r="AC10" s="162">
        <v>405368</v>
      </c>
    </row>
    <row r="11" spans="1:30">
      <c r="A11" s="202">
        <v>1</v>
      </c>
      <c r="B11" s="3" t="s">
        <v>54</v>
      </c>
      <c r="C11" s="137">
        <v>148</v>
      </c>
      <c r="D11" s="70">
        <v>19.170000000000002</v>
      </c>
      <c r="E11" s="27">
        <v>772202</v>
      </c>
      <c r="F11" s="64">
        <v>150</v>
      </c>
      <c r="G11" s="70">
        <v>19.5</v>
      </c>
      <c r="H11" s="27">
        <v>769115</v>
      </c>
      <c r="I11" s="64">
        <v>141</v>
      </c>
      <c r="J11" s="70">
        <v>18.41</v>
      </c>
      <c r="K11" s="27">
        <v>766057</v>
      </c>
      <c r="L11" s="50">
        <v>189</v>
      </c>
      <c r="M11" s="53">
        <v>24.76</v>
      </c>
      <c r="N11" s="27">
        <v>763224</v>
      </c>
      <c r="O11" s="10">
        <v>154</v>
      </c>
      <c r="P11" s="82">
        <v>20.27</v>
      </c>
      <c r="Q11" s="34">
        <v>759742</v>
      </c>
      <c r="R11" s="10">
        <v>214</v>
      </c>
      <c r="S11" s="82">
        <v>28.26</v>
      </c>
      <c r="T11" s="34">
        <v>757173</v>
      </c>
      <c r="U11" s="96">
        <v>247</v>
      </c>
      <c r="V11" s="97">
        <f t="shared" si="1"/>
        <v>32.679003541768928</v>
      </c>
      <c r="W11" s="104">
        <v>755837</v>
      </c>
      <c r="X11" s="180">
        <v>211</v>
      </c>
      <c r="Y11" s="193">
        <f t="shared" si="2"/>
        <v>27.986423268787711</v>
      </c>
      <c r="Z11" s="169">
        <v>753937</v>
      </c>
      <c r="AA11" s="180">
        <v>274</v>
      </c>
      <c r="AB11" s="248">
        <f t="shared" si="0"/>
        <v>36.342559126293047</v>
      </c>
      <c r="AC11" s="169">
        <v>753937</v>
      </c>
    </row>
    <row r="12" spans="1:30" ht="14.25" customHeight="1">
      <c r="A12" s="202">
        <v>1</v>
      </c>
      <c r="B12" s="3" t="s">
        <v>60</v>
      </c>
      <c r="C12" s="137">
        <v>97</v>
      </c>
      <c r="D12" s="70">
        <v>20.77</v>
      </c>
      <c r="E12" s="27">
        <v>467125</v>
      </c>
      <c r="F12" s="64">
        <v>100</v>
      </c>
      <c r="G12" s="70">
        <v>21.52</v>
      </c>
      <c r="H12" s="27">
        <v>464677</v>
      </c>
      <c r="I12" s="64">
        <v>127</v>
      </c>
      <c r="J12" s="70">
        <v>27.44</v>
      </c>
      <c r="K12" s="27">
        <v>462784</v>
      </c>
      <c r="L12" s="50">
        <v>102</v>
      </c>
      <c r="M12" s="53">
        <v>22.11</v>
      </c>
      <c r="N12" s="27">
        <v>461423</v>
      </c>
      <c r="O12" s="64">
        <v>109</v>
      </c>
      <c r="P12" s="82">
        <v>23.71</v>
      </c>
      <c r="Q12" s="34">
        <v>459753</v>
      </c>
      <c r="R12" s="64">
        <v>109</v>
      </c>
      <c r="S12" s="82">
        <v>23.79</v>
      </c>
      <c r="T12" s="34">
        <v>458178</v>
      </c>
      <c r="U12" s="93">
        <v>170</v>
      </c>
      <c r="V12" s="97">
        <f t="shared" si="1"/>
        <v>37.212071596025751</v>
      </c>
      <c r="W12" s="102">
        <v>456841</v>
      </c>
      <c r="X12" s="179">
        <v>165</v>
      </c>
      <c r="Y12" s="193">
        <f t="shared" si="2"/>
        <v>36.257441015735729</v>
      </c>
      <c r="Z12" s="163">
        <v>455079</v>
      </c>
      <c r="AA12" s="179">
        <v>180</v>
      </c>
      <c r="AB12" s="248">
        <f t="shared" si="0"/>
        <v>39.553572017166253</v>
      </c>
      <c r="AC12" s="163">
        <v>455079</v>
      </c>
    </row>
    <row r="13" spans="1:30">
      <c r="A13" s="203">
        <v>1</v>
      </c>
      <c r="B13" s="3" t="s">
        <v>61</v>
      </c>
      <c r="C13" s="137">
        <v>105</v>
      </c>
      <c r="D13" s="70">
        <v>21.99</v>
      </c>
      <c r="E13" s="27">
        <v>477522</v>
      </c>
      <c r="F13" s="64">
        <v>124</v>
      </c>
      <c r="G13" s="70">
        <v>26.01</v>
      </c>
      <c r="H13" s="27">
        <v>476683</v>
      </c>
      <c r="I13" s="64">
        <v>134</v>
      </c>
      <c r="J13" s="70">
        <v>28.16</v>
      </c>
      <c r="K13" s="27">
        <v>475799</v>
      </c>
      <c r="L13" s="50">
        <v>128</v>
      </c>
      <c r="M13" s="53">
        <v>26.89</v>
      </c>
      <c r="N13" s="27">
        <v>475989</v>
      </c>
      <c r="O13" s="64">
        <v>130</v>
      </c>
      <c r="P13" s="82">
        <v>27.28</v>
      </c>
      <c r="Q13" s="34">
        <v>476488</v>
      </c>
      <c r="R13" s="64">
        <v>146</v>
      </c>
      <c r="S13" s="82">
        <v>30.6</v>
      </c>
      <c r="T13" s="34">
        <v>477142</v>
      </c>
      <c r="U13" s="96">
        <v>166</v>
      </c>
      <c r="V13" s="97">
        <f t="shared" si="1"/>
        <v>34.743079115851423</v>
      </c>
      <c r="W13" s="104">
        <v>477793</v>
      </c>
      <c r="X13" s="180">
        <v>158</v>
      </c>
      <c r="Y13" s="193">
        <f t="shared" si="2"/>
        <v>33.04830909790666</v>
      </c>
      <c r="Z13" s="169">
        <v>478088</v>
      </c>
      <c r="AA13" s="180">
        <v>174</v>
      </c>
      <c r="AB13" s="248">
        <f t="shared" si="0"/>
        <v>36.394973310352903</v>
      </c>
      <c r="AC13" s="169">
        <v>478088</v>
      </c>
    </row>
    <row r="14" spans="1:30">
      <c r="A14" s="204">
        <v>1</v>
      </c>
      <c r="B14" s="3" t="s">
        <v>57</v>
      </c>
      <c r="C14" s="137">
        <v>54</v>
      </c>
      <c r="D14" s="70">
        <v>11.1</v>
      </c>
      <c r="E14" s="27">
        <v>486399</v>
      </c>
      <c r="F14" s="64">
        <v>53</v>
      </c>
      <c r="G14" s="70">
        <v>10.88</v>
      </c>
      <c r="H14" s="27">
        <v>486983</v>
      </c>
      <c r="I14" s="64">
        <v>69</v>
      </c>
      <c r="J14" s="70">
        <v>14.16</v>
      </c>
      <c r="K14" s="27">
        <v>487254</v>
      </c>
      <c r="L14" s="50">
        <v>49</v>
      </c>
      <c r="M14" s="53">
        <v>10.07</v>
      </c>
      <c r="N14" s="27">
        <v>486713</v>
      </c>
      <c r="O14" s="64">
        <v>77</v>
      </c>
      <c r="P14" s="82">
        <v>15.83</v>
      </c>
      <c r="Q14" s="34">
        <v>486388</v>
      </c>
      <c r="R14" s="64">
        <v>81</v>
      </c>
      <c r="S14" s="82">
        <v>16.62</v>
      </c>
      <c r="T14" s="34">
        <v>487296</v>
      </c>
      <c r="U14" s="93">
        <v>111</v>
      </c>
      <c r="V14" s="97">
        <f t="shared" si="1"/>
        <v>22.772360509034062</v>
      </c>
      <c r="W14" s="102">
        <v>487433</v>
      </c>
      <c r="X14" s="179">
        <v>117</v>
      </c>
      <c r="Y14" s="193">
        <f t="shared" si="2"/>
        <v>24.093954064979542</v>
      </c>
      <c r="Z14" s="162">
        <v>485599</v>
      </c>
      <c r="AA14" s="179">
        <v>143</v>
      </c>
      <c r="AB14" s="248">
        <f t="shared" si="0"/>
        <v>29.44816607941944</v>
      </c>
      <c r="AC14" s="162">
        <v>485599</v>
      </c>
    </row>
    <row r="15" spans="1:30">
      <c r="A15" s="204">
        <v>1</v>
      </c>
      <c r="B15" s="3" t="s">
        <v>56</v>
      </c>
      <c r="C15" s="137">
        <v>192</v>
      </c>
      <c r="D15" s="70">
        <v>15.67</v>
      </c>
      <c r="E15" s="27">
        <v>1225364</v>
      </c>
      <c r="F15" s="64">
        <v>215</v>
      </c>
      <c r="G15" s="70">
        <v>17.53</v>
      </c>
      <c r="H15" s="27">
        <v>1226165</v>
      </c>
      <c r="I15" s="64">
        <v>164</v>
      </c>
      <c r="J15" s="70">
        <v>13.54</v>
      </c>
      <c r="K15" s="27">
        <v>1211126</v>
      </c>
      <c r="L15" s="50">
        <v>170</v>
      </c>
      <c r="M15" s="53">
        <v>14.21</v>
      </c>
      <c r="N15" s="27">
        <v>1196576</v>
      </c>
      <c r="O15" s="64">
        <v>228</v>
      </c>
      <c r="P15" s="82">
        <v>19.02</v>
      </c>
      <c r="Q15" s="34">
        <v>1198438</v>
      </c>
      <c r="R15" s="64">
        <v>279</v>
      </c>
      <c r="S15" s="82">
        <v>23.26</v>
      </c>
      <c r="T15" s="34">
        <v>1199539</v>
      </c>
      <c r="U15" s="96">
        <v>299</v>
      </c>
      <c r="V15" s="97">
        <f t="shared" si="1"/>
        <v>24.863996434220176</v>
      </c>
      <c r="W15" s="104">
        <v>1202542</v>
      </c>
      <c r="X15" s="180">
        <v>326</v>
      </c>
      <c r="Y15" s="193">
        <f t="shared" si="2"/>
        <v>27.027497577059457</v>
      </c>
      <c r="Z15" s="169">
        <v>1206179</v>
      </c>
      <c r="AA15" s="180">
        <v>338</v>
      </c>
      <c r="AB15" s="248">
        <f t="shared" si="0"/>
        <v>28.02237478848496</v>
      </c>
      <c r="AC15" s="169">
        <v>1206179</v>
      </c>
    </row>
    <row r="16" spans="1:30">
      <c r="A16" s="205">
        <v>1</v>
      </c>
      <c r="B16" s="12" t="s">
        <v>59</v>
      </c>
      <c r="C16" s="138">
        <v>20</v>
      </c>
      <c r="D16" s="71">
        <v>7.84</v>
      </c>
      <c r="E16" s="28">
        <v>254990</v>
      </c>
      <c r="F16" s="65">
        <v>19</v>
      </c>
      <c r="G16" s="71">
        <v>7.49</v>
      </c>
      <c r="H16" s="28">
        <v>253748</v>
      </c>
      <c r="I16" s="65">
        <v>17</v>
      </c>
      <c r="J16" s="71">
        <v>6.88</v>
      </c>
      <c r="K16" s="28">
        <v>247270</v>
      </c>
      <c r="L16" s="63">
        <v>24</v>
      </c>
      <c r="M16" s="76">
        <v>9.91</v>
      </c>
      <c r="N16" s="28">
        <v>242295</v>
      </c>
      <c r="O16" s="65">
        <v>30</v>
      </c>
      <c r="P16" s="83">
        <v>12.33</v>
      </c>
      <c r="Q16" s="35">
        <v>243395</v>
      </c>
      <c r="R16" s="65">
        <v>31</v>
      </c>
      <c r="S16" s="83">
        <v>12.69</v>
      </c>
      <c r="T16" s="35">
        <v>244202</v>
      </c>
      <c r="U16" s="93">
        <v>29</v>
      </c>
      <c r="V16" s="97">
        <f t="shared" si="1"/>
        <v>11.814889204857957</v>
      </c>
      <c r="W16" s="102">
        <v>245453</v>
      </c>
      <c r="X16" s="181">
        <v>28</v>
      </c>
      <c r="Y16" s="194">
        <f t="shared" si="2"/>
        <v>11.319351239468961</v>
      </c>
      <c r="Z16" s="162">
        <v>247364</v>
      </c>
      <c r="AA16" s="181">
        <v>29</v>
      </c>
      <c r="AB16" s="249">
        <f t="shared" si="0"/>
        <v>11.72361378373571</v>
      </c>
      <c r="AC16" s="162">
        <v>247364</v>
      </c>
    </row>
    <row r="17" spans="1:29">
      <c r="A17" s="206"/>
      <c r="B17" s="126" t="s">
        <v>86</v>
      </c>
      <c r="C17" s="139">
        <f>SUM(C9:C16)</f>
        <v>989</v>
      </c>
      <c r="D17" s="128">
        <f>C17*100000/E17</f>
        <v>17.199066763681692</v>
      </c>
      <c r="E17" s="123">
        <f>SUM(E9:E16)</f>
        <v>5750312</v>
      </c>
      <c r="F17" s="129">
        <f>SUM(F9:F16)</f>
        <v>1057</v>
      </c>
      <c r="G17" s="128">
        <f>F17*100000/H17</f>
        <v>18.383024311854008</v>
      </c>
      <c r="H17" s="123">
        <f>SUM(H9:H16)</f>
        <v>5749870</v>
      </c>
      <c r="I17" s="129">
        <f>SUM(I9:I16)</f>
        <v>978</v>
      </c>
      <c r="J17" s="128">
        <f>I17*100000/K17</f>
        <v>17.137951573195611</v>
      </c>
      <c r="K17" s="123">
        <f>SUM(K9:K16)</f>
        <v>5706633</v>
      </c>
      <c r="L17" s="130">
        <f>SUM(L9:L16)</f>
        <v>1030</v>
      </c>
      <c r="M17" s="107">
        <f>L17*100000/N17</f>
        <v>18.174243708844379</v>
      </c>
      <c r="N17" s="123">
        <f>SUM(N9:N16)</f>
        <v>5667361</v>
      </c>
      <c r="O17" s="129">
        <f>SUM(O9:O16)</f>
        <v>1102</v>
      </c>
      <c r="P17" s="131">
        <f>O17*100000/Q17</f>
        <v>19.429550512688007</v>
      </c>
      <c r="Q17" s="108">
        <f>SUM(Q9:Q16)</f>
        <v>5671773</v>
      </c>
      <c r="R17" s="129">
        <f>SUM(R9:R16)</f>
        <v>1279</v>
      </c>
      <c r="S17" s="131">
        <f>R17*100000/T17</f>
        <v>22.522617709293055</v>
      </c>
      <c r="T17" s="108">
        <f>SUM(T9:T16)</f>
        <v>5678736</v>
      </c>
      <c r="U17" s="109">
        <f>SUM(U9:U16)</f>
        <v>1526</v>
      </c>
      <c r="V17" s="112">
        <f>U17*100000/W17</f>
        <v>26.808921432819144</v>
      </c>
      <c r="W17" s="110">
        <f>SUM(W9:W16)</f>
        <v>5692135</v>
      </c>
      <c r="X17" s="195">
        <f>SUM(X9:X16)</f>
        <v>1527</v>
      </c>
      <c r="Y17" s="196">
        <f t="shared" si="2"/>
        <v>26.769748606290101</v>
      </c>
      <c r="Z17" s="172">
        <f>SUM(Z9:Z16)</f>
        <v>5704200</v>
      </c>
      <c r="AA17" s="233">
        <f>SUM(AA9:AA16)</f>
        <v>1688</v>
      </c>
      <c r="AB17" s="196">
        <f t="shared" si="0"/>
        <v>29.592230286455592</v>
      </c>
      <c r="AC17" s="232">
        <f>SUM(AC9:AC16)</f>
        <v>5704200</v>
      </c>
    </row>
    <row r="18" spans="1:29">
      <c r="A18" s="207">
        <v>2</v>
      </c>
      <c r="B18" s="14" t="s">
        <v>51</v>
      </c>
      <c r="C18" s="140">
        <v>189</v>
      </c>
      <c r="D18" s="69">
        <v>40.520000000000003</v>
      </c>
      <c r="E18" s="26">
        <v>466380</v>
      </c>
      <c r="F18" s="66">
        <v>186</v>
      </c>
      <c r="G18" s="69">
        <v>40.020000000000003</v>
      </c>
      <c r="H18" s="26">
        <v>464741</v>
      </c>
      <c r="I18" s="66">
        <v>129</v>
      </c>
      <c r="J18" s="69">
        <v>27.83</v>
      </c>
      <c r="K18" s="26">
        <v>463579</v>
      </c>
      <c r="L18" s="62">
        <v>167</v>
      </c>
      <c r="M18" s="59">
        <v>36.090000000000003</v>
      </c>
      <c r="N18" s="26">
        <v>462785</v>
      </c>
      <c r="O18" s="66">
        <v>173</v>
      </c>
      <c r="P18" s="81">
        <v>37.46</v>
      </c>
      <c r="Q18" s="33">
        <v>461829</v>
      </c>
      <c r="R18" s="66">
        <v>186</v>
      </c>
      <c r="S18" s="81">
        <v>40.33</v>
      </c>
      <c r="T18" s="33">
        <v>461167</v>
      </c>
      <c r="U18" s="93">
        <v>152</v>
      </c>
      <c r="V18" s="97">
        <f t="shared" ref="V18:V22" si="3">U18*100000/W18</f>
        <v>32.961504432454937</v>
      </c>
      <c r="W18" s="102">
        <v>461144</v>
      </c>
      <c r="X18" s="179">
        <v>160</v>
      </c>
      <c r="Y18" s="192">
        <f t="shared" si="2"/>
        <v>34.729909832471598</v>
      </c>
      <c r="Z18" s="162">
        <v>460698</v>
      </c>
      <c r="AA18" s="179">
        <v>162</v>
      </c>
      <c r="AB18" s="247">
        <f t="shared" si="0"/>
        <v>35.164033705377491</v>
      </c>
      <c r="AC18" s="162">
        <v>460698</v>
      </c>
    </row>
    <row r="19" spans="1:29">
      <c r="A19" s="204">
        <v>2</v>
      </c>
      <c r="B19" s="3" t="s">
        <v>52</v>
      </c>
      <c r="C19" s="137">
        <v>115</v>
      </c>
      <c r="D19" s="70">
        <v>21.73</v>
      </c>
      <c r="E19" s="27">
        <v>529303</v>
      </c>
      <c r="F19" s="64">
        <v>70</v>
      </c>
      <c r="G19" s="70">
        <v>13.09</v>
      </c>
      <c r="H19" s="27">
        <v>534629</v>
      </c>
      <c r="I19" s="64">
        <v>87</v>
      </c>
      <c r="J19" s="70">
        <v>16.45</v>
      </c>
      <c r="K19" s="27">
        <v>528997</v>
      </c>
      <c r="L19" s="50">
        <v>103</v>
      </c>
      <c r="M19" s="53">
        <v>19.71</v>
      </c>
      <c r="N19" s="27">
        <v>522673</v>
      </c>
      <c r="O19" s="10">
        <v>114</v>
      </c>
      <c r="P19" s="82">
        <v>21.58</v>
      </c>
      <c r="Q19" s="34">
        <v>528351</v>
      </c>
      <c r="R19" s="10">
        <v>137</v>
      </c>
      <c r="S19" s="82">
        <v>25.92</v>
      </c>
      <c r="T19" s="34">
        <v>528531</v>
      </c>
      <c r="U19" s="96">
        <v>126</v>
      </c>
      <c r="V19" s="97">
        <f t="shared" si="3"/>
        <v>23.809568801150419</v>
      </c>
      <c r="W19" s="104">
        <v>529199</v>
      </c>
      <c r="X19" s="180">
        <v>116</v>
      </c>
      <c r="Y19" s="193">
        <f t="shared" si="2"/>
        <v>21.643688905557017</v>
      </c>
      <c r="Z19" s="169">
        <v>535953</v>
      </c>
      <c r="AA19" s="180">
        <v>125</v>
      </c>
      <c r="AB19" s="248">
        <f t="shared" si="0"/>
        <v>23.322940630988164</v>
      </c>
      <c r="AC19" s="169">
        <v>535953</v>
      </c>
    </row>
    <row r="20" spans="1:29">
      <c r="A20" s="204">
        <v>2</v>
      </c>
      <c r="B20" s="3" t="s">
        <v>53</v>
      </c>
      <c r="C20" s="137">
        <v>141</v>
      </c>
      <c r="D20" s="70">
        <v>23.23</v>
      </c>
      <c r="E20" s="26">
        <v>607061</v>
      </c>
      <c r="F20" s="64">
        <v>150</v>
      </c>
      <c r="G20" s="70">
        <v>24.81</v>
      </c>
      <c r="H20" s="26">
        <v>604559</v>
      </c>
      <c r="I20" s="64">
        <v>122</v>
      </c>
      <c r="J20" s="70">
        <v>20.22</v>
      </c>
      <c r="K20" s="26">
        <v>603316</v>
      </c>
      <c r="L20" s="50">
        <v>132</v>
      </c>
      <c r="M20" s="53">
        <v>21.92</v>
      </c>
      <c r="N20" s="26">
        <v>602296</v>
      </c>
      <c r="O20" s="10">
        <v>143</v>
      </c>
      <c r="P20" s="82">
        <v>23.77</v>
      </c>
      <c r="Q20" s="33">
        <v>601642</v>
      </c>
      <c r="R20" s="10">
        <v>122</v>
      </c>
      <c r="S20" s="82">
        <v>20.059999999999999</v>
      </c>
      <c r="T20" s="33">
        <v>602053</v>
      </c>
      <c r="U20" s="94">
        <v>132</v>
      </c>
      <c r="V20" s="97">
        <f t="shared" si="3"/>
        <v>21.903006187599249</v>
      </c>
      <c r="W20" s="102">
        <v>602657</v>
      </c>
      <c r="X20" s="181">
        <v>156</v>
      </c>
      <c r="Y20" s="193">
        <f t="shared" si="2"/>
        <v>25.888377943765796</v>
      </c>
      <c r="Z20" s="162">
        <v>602587</v>
      </c>
      <c r="AA20" s="181">
        <v>140</v>
      </c>
      <c r="AB20" s="248">
        <f t="shared" si="0"/>
        <v>23.233159693123152</v>
      </c>
      <c r="AC20" s="162">
        <v>602587</v>
      </c>
    </row>
    <row r="21" spans="1:29">
      <c r="A21" s="204">
        <v>2</v>
      </c>
      <c r="B21" s="3" t="s">
        <v>49</v>
      </c>
      <c r="C21" s="137">
        <v>239</v>
      </c>
      <c r="D21" s="70">
        <v>28.35</v>
      </c>
      <c r="E21" s="27">
        <v>843096</v>
      </c>
      <c r="F21" s="64">
        <v>197</v>
      </c>
      <c r="G21" s="70">
        <v>23.37</v>
      </c>
      <c r="H21" s="27">
        <v>842840</v>
      </c>
      <c r="I21" s="64">
        <v>219</v>
      </c>
      <c r="J21" s="70">
        <v>25.92</v>
      </c>
      <c r="K21" s="27">
        <v>844779</v>
      </c>
      <c r="L21" s="50">
        <v>242</v>
      </c>
      <c r="M21" s="53">
        <v>28.55</v>
      </c>
      <c r="N21" s="27">
        <v>847627</v>
      </c>
      <c r="O21" s="64">
        <v>231</v>
      </c>
      <c r="P21" s="82">
        <v>27.16</v>
      </c>
      <c r="Q21" s="34">
        <v>850525</v>
      </c>
      <c r="R21" s="64">
        <v>257</v>
      </c>
      <c r="S21" s="82">
        <v>30.13</v>
      </c>
      <c r="T21" s="34">
        <v>852864</v>
      </c>
      <c r="U21" s="93">
        <v>243</v>
      </c>
      <c r="V21" s="97">
        <f t="shared" si="3"/>
        <v>28.408625934386595</v>
      </c>
      <c r="W21" s="104">
        <v>855374</v>
      </c>
      <c r="X21" s="182">
        <v>267</v>
      </c>
      <c r="Y21" s="193">
        <f t="shared" si="2"/>
        <v>31.130418966470089</v>
      </c>
      <c r="Z21" s="169">
        <v>857682</v>
      </c>
      <c r="AA21" s="182">
        <v>318</v>
      </c>
      <c r="AB21" s="248">
        <f t="shared" si="0"/>
        <v>37.076678769054261</v>
      </c>
      <c r="AC21" s="169">
        <v>857682</v>
      </c>
    </row>
    <row r="22" spans="1:29">
      <c r="A22" s="205">
        <v>2</v>
      </c>
      <c r="B22" s="12" t="s">
        <v>50</v>
      </c>
      <c r="C22" s="138">
        <v>218</v>
      </c>
      <c r="D22" s="71">
        <v>21.8</v>
      </c>
      <c r="E22" s="28">
        <v>999924</v>
      </c>
      <c r="F22" s="65">
        <v>246</v>
      </c>
      <c r="G22" s="71">
        <v>24.68</v>
      </c>
      <c r="H22" s="28">
        <v>996882</v>
      </c>
      <c r="I22" s="65">
        <v>253</v>
      </c>
      <c r="J22" s="71">
        <v>25.41</v>
      </c>
      <c r="K22" s="28">
        <v>995679</v>
      </c>
      <c r="L22" s="63">
        <v>210</v>
      </c>
      <c r="M22" s="76">
        <v>21.09</v>
      </c>
      <c r="N22" s="28">
        <v>995578</v>
      </c>
      <c r="O22" s="65">
        <v>175</v>
      </c>
      <c r="P22" s="83">
        <v>17.62</v>
      </c>
      <c r="Q22" s="35">
        <v>993420</v>
      </c>
      <c r="R22" s="65">
        <v>170</v>
      </c>
      <c r="S22" s="83">
        <v>17.13</v>
      </c>
      <c r="T22" s="35">
        <v>992255</v>
      </c>
      <c r="U22" s="96">
        <v>224</v>
      </c>
      <c r="V22" s="97">
        <f t="shared" si="3"/>
        <v>22.534077762687993</v>
      </c>
      <c r="W22" s="104">
        <v>994050</v>
      </c>
      <c r="X22" s="180">
        <v>235</v>
      </c>
      <c r="Y22" s="194">
        <f t="shared" si="2"/>
        <v>23.615669549453223</v>
      </c>
      <c r="Z22" s="162">
        <v>995102</v>
      </c>
      <c r="AA22" s="180">
        <v>277</v>
      </c>
      <c r="AB22" s="250">
        <f t="shared" si="0"/>
        <v>27.836342405100179</v>
      </c>
      <c r="AC22" s="162">
        <v>995102</v>
      </c>
    </row>
    <row r="23" spans="1:29">
      <c r="A23" s="206"/>
      <c r="B23" s="126" t="s">
        <v>86</v>
      </c>
      <c r="C23" s="139">
        <f>SUM(C18:C22)</f>
        <v>902</v>
      </c>
      <c r="D23" s="128">
        <f>C23*100000/E23</f>
        <v>26.177068423722577</v>
      </c>
      <c r="E23" s="123">
        <f>SUM(E18:E22)</f>
        <v>3445764</v>
      </c>
      <c r="F23" s="129">
        <f>SUM(F18:F22)</f>
        <v>849</v>
      </c>
      <c r="G23" s="128">
        <f>F23*100000/H23</f>
        <v>24.654066280235714</v>
      </c>
      <c r="H23" s="123">
        <f>SUM(H18:H22)</f>
        <v>3443651</v>
      </c>
      <c r="I23" s="129">
        <f>SUM(I18:I22)</f>
        <v>810</v>
      </c>
      <c r="J23" s="128">
        <f>I23*100000/K23</f>
        <v>23.571522109214719</v>
      </c>
      <c r="K23" s="123">
        <f>SUM(K18:K22)</f>
        <v>3436350</v>
      </c>
      <c r="L23" s="130">
        <f>SUM(L18:L22)</f>
        <v>854</v>
      </c>
      <c r="M23" s="107">
        <f>L23*100000/N23</f>
        <v>24.890999863303524</v>
      </c>
      <c r="N23" s="123">
        <f>SUM(N18:N22)</f>
        <v>3430959</v>
      </c>
      <c r="O23" s="129">
        <f>SUM(O18:O22)</f>
        <v>836</v>
      </c>
      <c r="P23" s="131">
        <f>O23*100000/Q23</f>
        <v>24.332267001807747</v>
      </c>
      <c r="Q23" s="108">
        <f>SUM(Q18:Q22)</f>
        <v>3435767</v>
      </c>
      <c r="R23" s="129">
        <f>SUM(R18:R22)</f>
        <v>872</v>
      </c>
      <c r="S23" s="131">
        <f>R23*100000/T23</f>
        <v>25.37192270874371</v>
      </c>
      <c r="T23" s="108">
        <f>SUM(T18:T22)</f>
        <v>3436870</v>
      </c>
      <c r="U23" s="111">
        <f>SUM(U18:U22)</f>
        <v>877</v>
      </c>
      <c r="V23" s="112">
        <f>U23*100000/W23</f>
        <v>25.476234188467195</v>
      </c>
      <c r="W23" s="113">
        <f>SUM(W18:W22)</f>
        <v>3442424</v>
      </c>
      <c r="X23" s="195">
        <f>SUM(X18:X22)</f>
        <v>934</v>
      </c>
      <c r="Y23" s="196">
        <f t="shared" si="2"/>
        <v>27.056606244108526</v>
      </c>
      <c r="Z23" s="172">
        <f>SUM(Z18:Z22)</f>
        <v>3452022</v>
      </c>
      <c r="AA23" s="233">
        <f>SUM(AA18:AA22)</f>
        <v>1022</v>
      </c>
      <c r="AB23" s="196">
        <f t="shared" si="0"/>
        <v>29.605836811005261</v>
      </c>
      <c r="AC23" s="232">
        <f>SUM(AC18:AC22)</f>
        <v>3452022</v>
      </c>
    </row>
    <row r="24" spans="1:29">
      <c r="A24" s="207">
        <v>3</v>
      </c>
      <c r="B24" s="14" t="s">
        <v>7</v>
      </c>
      <c r="C24" s="140">
        <v>98</v>
      </c>
      <c r="D24" s="69">
        <v>28.99</v>
      </c>
      <c r="E24" s="29">
        <v>338077</v>
      </c>
      <c r="F24" s="66">
        <v>99</v>
      </c>
      <c r="G24" s="69">
        <v>29.42</v>
      </c>
      <c r="H24" s="29">
        <v>336550</v>
      </c>
      <c r="I24" s="66">
        <v>106</v>
      </c>
      <c r="J24" s="69">
        <v>31.58</v>
      </c>
      <c r="K24" s="29">
        <v>335686</v>
      </c>
      <c r="L24" s="62">
        <v>99</v>
      </c>
      <c r="M24" s="59">
        <v>29.54</v>
      </c>
      <c r="N24" s="29">
        <v>335177</v>
      </c>
      <c r="O24" s="66">
        <v>93</v>
      </c>
      <c r="P24" s="84">
        <v>27.84</v>
      </c>
      <c r="Q24" s="36">
        <v>334096</v>
      </c>
      <c r="R24" s="88">
        <v>75</v>
      </c>
      <c r="S24" s="59">
        <v>22.51</v>
      </c>
      <c r="T24" s="36">
        <v>333214</v>
      </c>
      <c r="U24" s="93">
        <v>102</v>
      </c>
      <c r="V24" s="97">
        <f t="shared" ref="V24:V28" si="4">U24*100000/W24</f>
        <v>30.633298395355752</v>
      </c>
      <c r="W24" s="102">
        <v>332971</v>
      </c>
      <c r="X24" s="178">
        <v>123</v>
      </c>
      <c r="Y24" s="192">
        <f t="shared" si="2"/>
        <v>36.989588784034936</v>
      </c>
      <c r="Z24" s="162">
        <v>332526</v>
      </c>
      <c r="AA24" s="178">
        <v>123</v>
      </c>
      <c r="AB24" s="246">
        <f t="shared" si="0"/>
        <v>36.989588784034936</v>
      </c>
      <c r="AC24" s="162">
        <v>332526</v>
      </c>
    </row>
    <row r="25" spans="1:29">
      <c r="A25" s="204">
        <v>3</v>
      </c>
      <c r="B25" s="3" t="s">
        <v>45</v>
      </c>
      <c r="C25" s="137">
        <v>291</v>
      </c>
      <c r="D25" s="70">
        <v>27.07</v>
      </c>
      <c r="E25" s="27">
        <v>1074849</v>
      </c>
      <c r="F25" s="64">
        <v>305</v>
      </c>
      <c r="G25" s="70">
        <v>28.4</v>
      </c>
      <c r="H25" s="27">
        <v>1073962</v>
      </c>
      <c r="I25" s="64">
        <v>276</v>
      </c>
      <c r="J25" s="70">
        <v>25.71</v>
      </c>
      <c r="K25" s="27">
        <v>1073554</v>
      </c>
      <c r="L25" s="50">
        <v>318</v>
      </c>
      <c r="M25" s="53">
        <v>29.63</v>
      </c>
      <c r="N25" s="27">
        <v>1073182</v>
      </c>
      <c r="O25" s="64">
        <v>427</v>
      </c>
      <c r="P25" s="82">
        <v>39.81</v>
      </c>
      <c r="Q25" s="34">
        <v>1072591</v>
      </c>
      <c r="R25" s="64">
        <v>437</v>
      </c>
      <c r="S25" s="82">
        <v>40.75</v>
      </c>
      <c r="T25" s="34">
        <v>1072516</v>
      </c>
      <c r="U25" s="93">
        <v>477</v>
      </c>
      <c r="V25" s="97">
        <f t="shared" si="4"/>
        <v>44.444651500822275</v>
      </c>
      <c r="W25" s="104">
        <v>1073245</v>
      </c>
      <c r="X25" s="236">
        <v>514</v>
      </c>
      <c r="Y25" s="193">
        <f t="shared" si="2"/>
        <v>47.905352444524389</v>
      </c>
      <c r="Z25" s="169">
        <v>1072949</v>
      </c>
      <c r="AA25" s="236">
        <v>436</v>
      </c>
      <c r="AB25" s="248">
        <f t="shared" si="0"/>
        <v>40.635668610530416</v>
      </c>
      <c r="AC25" s="169">
        <v>1072949</v>
      </c>
    </row>
    <row r="26" spans="1:29">
      <c r="A26" s="204">
        <v>3</v>
      </c>
      <c r="B26" s="3" t="s">
        <v>46</v>
      </c>
      <c r="C26" s="137">
        <v>98</v>
      </c>
      <c r="D26" s="70">
        <v>29.97</v>
      </c>
      <c r="E26" s="27">
        <v>326982</v>
      </c>
      <c r="F26" s="64">
        <v>111</v>
      </c>
      <c r="G26" s="70">
        <v>33.92</v>
      </c>
      <c r="H26" s="27">
        <v>327281</v>
      </c>
      <c r="I26" s="64">
        <v>106</v>
      </c>
      <c r="J26" s="70">
        <v>32.340000000000003</v>
      </c>
      <c r="K26" s="27">
        <v>327729</v>
      </c>
      <c r="L26" s="50">
        <v>77</v>
      </c>
      <c r="M26" s="53">
        <v>23.48</v>
      </c>
      <c r="N26" s="27">
        <v>327916</v>
      </c>
      <c r="O26" s="10">
        <v>84</v>
      </c>
      <c r="P26" s="82">
        <v>25.61</v>
      </c>
      <c r="Q26" s="34">
        <v>327997</v>
      </c>
      <c r="R26" s="10">
        <v>94</v>
      </c>
      <c r="S26" s="82">
        <v>28.62</v>
      </c>
      <c r="T26" s="34">
        <v>328492</v>
      </c>
      <c r="U26" s="96">
        <v>118</v>
      </c>
      <c r="V26" s="97">
        <f t="shared" si="4"/>
        <v>35.83989891933593</v>
      </c>
      <c r="W26" s="104">
        <v>329242</v>
      </c>
      <c r="X26" s="180">
        <v>107</v>
      </c>
      <c r="Y26" s="193">
        <f t="shared" si="2"/>
        <v>32.438200680292731</v>
      </c>
      <c r="Z26" s="162">
        <v>329858</v>
      </c>
      <c r="AA26" s="180">
        <v>133</v>
      </c>
      <c r="AB26" s="248">
        <f t="shared" si="0"/>
        <v>40.320380284849847</v>
      </c>
      <c r="AC26" s="162">
        <v>329858</v>
      </c>
    </row>
    <row r="27" spans="1:29">
      <c r="A27" s="204">
        <v>3</v>
      </c>
      <c r="B27" s="3" t="s">
        <v>47</v>
      </c>
      <c r="C27" s="137">
        <v>149</v>
      </c>
      <c r="D27" s="70">
        <v>20.49</v>
      </c>
      <c r="E27" s="27">
        <v>727158</v>
      </c>
      <c r="F27" s="64">
        <v>172</v>
      </c>
      <c r="G27" s="70">
        <v>23.69</v>
      </c>
      <c r="H27" s="27">
        <v>726104</v>
      </c>
      <c r="I27" s="64">
        <v>127</v>
      </c>
      <c r="J27" s="70">
        <v>17.48</v>
      </c>
      <c r="K27" s="27">
        <v>726530</v>
      </c>
      <c r="L27" s="50">
        <v>140</v>
      </c>
      <c r="M27" s="53">
        <v>19.260000000000002</v>
      </c>
      <c r="N27" s="27">
        <v>726970</v>
      </c>
      <c r="O27" s="10">
        <v>251</v>
      </c>
      <c r="P27" s="82">
        <v>34.549999999999997</v>
      </c>
      <c r="Q27" s="34">
        <v>726551</v>
      </c>
      <c r="R27" s="10">
        <v>229</v>
      </c>
      <c r="S27" s="82">
        <v>31.51</v>
      </c>
      <c r="T27" s="34">
        <v>726782</v>
      </c>
      <c r="U27" s="94">
        <v>265</v>
      </c>
      <c r="V27" s="97">
        <f t="shared" si="4"/>
        <v>36.396449354684087</v>
      </c>
      <c r="W27" s="102">
        <v>728093</v>
      </c>
      <c r="X27" s="179">
        <v>193</v>
      </c>
      <c r="Y27" s="193">
        <f t="shared" si="2"/>
        <v>26.471863015652691</v>
      </c>
      <c r="Z27" s="169">
        <v>729076</v>
      </c>
      <c r="AA27" s="179">
        <v>202</v>
      </c>
      <c r="AB27" s="248">
        <f t="shared" si="0"/>
        <v>27.706302223636495</v>
      </c>
      <c r="AC27" s="169">
        <v>729076</v>
      </c>
    </row>
    <row r="28" spans="1:29">
      <c r="A28" s="205">
        <v>3</v>
      </c>
      <c r="B28" s="12" t="s">
        <v>48</v>
      </c>
      <c r="C28" s="138">
        <v>135</v>
      </c>
      <c r="D28" s="71">
        <v>24.27</v>
      </c>
      <c r="E28" s="28">
        <v>556287</v>
      </c>
      <c r="F28" s="65">
        <v>116</v>
      </c>
      <c r="G28" s="71">
        <v>20.92</v>
      </c>
      <c r="H28" s="28">
        <v>554426</v>
      </c>
      <c r="I28" s="65">
        <v>127</v>
      </c>
      <c r="J28" s="71">
        <v>22.94</v>
      </c>
      <c r="K28" s="28">
        <v>553653</v>
      </c>
      <c r="L28" s="63">
        <v>140</v>
      </c>
      <c r="M28" s="76">
        <v>25.32</v>
      </c>
      <c r="N28" s="28">
        <v>552942</v>
      </c>
      <c r="O28" s="22">
        <v>105</v>
      </c>
      <c r="P28" s="83">
        <v>19.05</v>
      </c>
      <c r="Q28" s="35">
        <v>551189</v>
      </c>
      <c r="R28" s="22">
        <v>134</v>
      </c>
      <c r="S28" s="83">
        <v>24.38</v>
      </c>
      <c r="T28" s="35">
        <v>549541</v>
      </c>
      <c r="U28" s="96">
        <v>149</v>
      </c>
      <c r="V28" s="97">
        <f t="shared" si="4"/>
        <v>27.134027527379871</v>
      </c>
      <c r="W28" s="104">
        <v>549126</v>
      </c>
      <c r="X28" s="180">
        <v>152</v>
      </c>
      <c r="Y28" s="194">
        <f t="shared" si="2"/>
        <v>27.727157473837057</v>
      </c>
      <c r="Z28" s="162">
        <v>548199</v>
      </c>
      <c r="AA28" s="180">
        <v>169</v>
      </c>
      <c r="AB28" s="249">
        <f t="shared" si="0"/>
        <v>30.828221138674095</v>
      </c>
      <c r="AC28" s="162">
        <v>548199</v>
      </c>
    </row>
    <row r="29" spans="1:29">
      <c r="A29" s="206"/>
      <c r="B29" s="126" t="s">
        <v>86</v>
      </c>
      <c r="C29" s="139">
        <f>SUM(C24:C28)</f>
        <v>771</v>
      </c>
      <c r="D29" s="128">
        <f>C29*100000/E29</f>
        <v>25.501487917553789</v>
      </c>
      <c r="E29" s="123">
        <f>SUM(E24:E28)</f>
        <v>3023353</v>
      </c>
      <c r="F29" s="129">
        <f>SUM(F24:F28)</f>
        <v>803</v>
      </c>
      <c r="G29" s="128">
        <f>F29*100000/H29</f>
        <v>26.604177220264365</v>
      </c>
      <c r="H29" s="123">
        <f>SUM(H24:H28)</f>
        <v>3018323</v>
      </c>
      <c r="I29" s="129">
        <f>SUM(I24:I28)</f>
        <v>742</v>
      </c>
      <c r="J29" s="128">
        <f>I29*100000/K29</f>
        <v>24.592728506883311</v>
      </c>
      <c r="K29" s="123">
        <f>SUM(K24:K28)</f>
        <v>3017152</v>
      </c>
      <c r="L29" s="130">
        <f>SUM(L24:L28)</f>
        <v>774</v>
      </c>
      <c r="M29" s="107">
        <f>L29*100000/N29</f>
        <v>25.661538889995878</v>
      </c>
      <c r="N29" s="123">
        <f>SUM(N24:N28)</f>
        <v>3016187</v>
      </c>
      <c r="O29" s="132">
        <f>SUM(O24:O28)</f>
        <v>960</v>
      </c>
      <c r="P29" s="131">
        <f>O29*100000/Q29</f>
        <v>31.868023890395243</v>
      </c>
      <c r="Q29" s="108">
        <f>SUM(Q24:Q28)</f>
        <v>3012424</v>
      </c>
      <c r="R29" s="132">
        <f>SUM(R24:R28)</f>
        <v>969</v>
      </c>
      <c r="S29" s="131">
        <f>R29*100000/T29</f>
        <v>32.18686317593658</v>
      </c>
      <c r="T29" s="108">
        <f>SUM(T24:T28)</f>
        <v>3010545</v>
      </c>
      <c r="U29" s="111">
        <f>SUM(U24:U28)</f>
        <v>1111</v>
      </c>
      <c r="V29" s="112">
        <f>U29*100000/W29</f>
        <v>36.877501305317494</v>
      </c>
      <c r="W29" s="113">
        <f>SUM(W24:W28)</f>
        <v>3012677</v>
      </c>
      <c r="X29" s="233">
        <f>SUM(X24:X28)</f>
        <v>1089</v>
      </c>
      <c r="Y29" s="234">
        <f t="shared" si="2"/>
        <v>36.148081662134601</v>
      </c>
      <c r="Z29" s="232">
        <f>SUM(Z24:Z28)</f>
        <v>3012608</v>
      </c>
      <c r="AA29" s="233">
        <f>SUM(AA24:AA28)</f>
        <v>1063</v>
      </c>
      <c r="AB29" s="196">
        <f t="shared" si="0"/>
        <v>35.285042063222299</v>
      </c>
      <c r="AC29" s="232">
        <f>SUM(AC24:AC28)</f>
        <v>3012608</v>
      </c>
    </row>
    <row r="30" spans="1:29">
      <c r="A30" s="207">
        <v>4</v>
      </c>
      <c r="B30" s="13" t="s">
        <v>0</v>
      </c>
      <c r="C30" s="140">
        <v>264</v>
      </c>
      <c r="D30" s="69">
        <v>26.1</v>
      </c>
      <c r="E30" s="29">
        <v>1011624</v>
      </c>
      <c r="F30" s="66">
        <v>231</v>
      </c>
      <c r="G30" s="69">
        <v>22.25</v>
      </c>
      <c r="H30" s="29">
        <v>1038392</v>
      </c>
      <c r="I30" s="66">
        <v>249</v>
      </c>
      <c r="J30" s="69">
        <v>23.37</v>
      </c>
      <c r="K30" s="29">
        <v>1065332</v>
      </c>
      <c r="L30" s="62">
        <v>264</v>
      </c>
      <c r="M30" s="59">
        <v>24.22</v>
      </c>
      <c r="N30" s="29">
        <v>1089908</v>
      </c>
      <c r="O30" s="66">
        <v>295</v>
      </c>
      <c r="P30" s="81">
        <v>26.52</v>
      </c>
      <c r="Q30" s="37">
        <v>1112185</v>
      </c>
      <c r="R30" s="66">
        <v>320</v>
      </c>
      <c r="S30" s="59">
        <v>28.26</v>
      </c>
      <c r="T30" s="37">
        <v>1132150</v>
      </c>
      <c r="U30" s="98">
        <v>366</v>
      </c>
      <c r="V30" s="97">
        <f>U30*100000/W30</f>
        <v>31.854534440757092</v>
      </c>
      <c r="W30" s="101">
        <v>1148973</v>
      </c>
      <c r="X30" s="178">
        <v>382</v>
      </c>
      <c r="Y30" s="192">
        <f t="shared" si="2"/>
        <v>32.787729492648509</v>
      </c>
      <c r="Z30" s="162">
        <v>1165070</v>
      </c>
      <c r="AA30" s="178">
        <v>377</v>
      </c>
      <c r="AB30" s="247">
        <f t="shared" si="0"/>
        <v>32.358570729655732</v>
      </c>
      <c r="AC30" s="162">
        <v>1165070</v>
      </c>
    </row>
    <row r="31" spans="1:29">
      <c r="A31" s="204">
        <v>4</v>
      </c>
      <c r="B31" s="3" t="s">
        <v>1</v>
      </c>
      <c r="C31" s="137">
        <v>269</v>
      </c>
      <c r="D31" s="70">
        <v>30.6</v>
      </c>
      <c r="E31" s="30">
        <v>879091</v>
      </c>
      <c r="F31" s="64">
        <v>228</v>
      </c>
      <c r="G31" s="70">
        <v>24.97</v>
      </c>
      <c r="H31" s="30">
        <v>913047</v>
      </c>
      <c r="I31" s="64">
        <v>255</v>
      </c>
      <c r="J31" s="70">
        <v>27.05</v>
      </c>
      <c r="K31" s="30">
        <v>942813</v>
      </c>
      <c r="L31" s="50">
        <v>248</v>
      </c>
      <c r="M31" s="53">
        <v>25.54</v>
      </c>
      <c r="N31" s="30">
        <v>971010</v>
      </c>
      <c r="O31" s="64">
        <v>263</v>
      </c>
      <c r="P31" s="82">
        <v>26.35</v>
      </c>
      <c r="Q31" s="38">
        <v>998271</v>
      </c>
      <c r="R31" s="64">
        <v>294</v>
      </c>
      <c r="S31" s="53">
        <v>28.76</v>
      </c>
      <c r="T31" s="38">
        <v>1022367</v>
      </c>
      <c r="U31" s="93">
        <v>326</v>
      </c>
      <c r="V31" s="97">
        <f t="shared" ref="V31:V37" si="5">U31*100000/W31</f>
        <v>31.241075689651538</v>
      </c>
      <c r="W31" s="102">
        <v>1043498</v>
      </c>
      <c r="X31" s="180">
        <v>384</v>
      </c>
      <c r="Y31" s="193">
        <f t="shared" si="2"/>
        <v>36.103526863280457</v>
      </c>
      <c r="Z31" s="169">
        <v>1063608</v>
      </c>
      <c r="AA31" s="180">
        <v>362</v>
      </c>
      <c r="AB31" s="248">
        <f t="shared" si="0"/>
        <v>34.035095636738347</v>
      </c>
      <c r="AC31" s="169">
        <v>1063608</v>
      </c>
    </row>
    <row r="32" spans="1:29">
      <c r="A32" s="204">
        <v>4</v>
      </c>
      <c r="B32" s="3" t="s">
        <v>2</v>
      </c>
      <c r="C32" s="137">
        <v>323</v>
      </c>
      <c r="D32" s="70">
        <v>42.63</v>
      </c>
      <c r="E32" s="30">
        <v>757654</v>
      </c>
      <c r="F32" s="64">
        <v>286</v>
      </c>
      <c r="G32" s="70">
        <v>37.39</v>
      </c>
      <c r="H32" s="30">
        <v>764919</v>
      </c>
      <c r="I32" s="64">
        <v>347</v>
      </c>
      <c r="J32" s="70">
        <v>44.94</v>
      </c>
      <c r="K32" s="30">
        <v>772142</v>
      </c>
      <c r="L32" s="50">
        <v>301</v>
      </c>
      <c r="M32" s="53">
        <v>38.659999999999997</v>
      </c>
      <c r="N32" s="30">
        <v>778627</v>
      </c>
      <c r="O32" s="64">
        <v>315</v>
      </c>
      <c r="P32" s="82">
        <v>40.130000000000003</v>
      </c>
      <c r="Q32" s="38">
        <v>784875</v>
      </c>
      <c r="R32" s="64">
        <v>320</v>
      </c>
      <c r="S32" s="53">
        <v>40.479999999999997</v>
      </c>
      <c r="T32" s="38">
        <v>790581</v>
      </c>
      <c r="U32" s="99">
        <v>400</v>
      </c>
      <c r="V32" s="97">
        <f t="shared" si="5"/>
        <v>50.267675371352453</v>
      </c>
      <c r="W32" s="103">
        <v>795740</v>
      </c>
      <c r="X32" s="181">
        <v>396</v>
      </c>
      <c r="Y32" s="193">
        <f t="shared" si="2"/>
        <v>49.451475739430684</v>
      </c>
      <c r="Z32" s="162">
        <v>800785</v>
      </c>
      <c r="AA32" s="179">
        <v>415</v>
      </c>
      <c r="AB32" s="248">
        <f t="shared" si="0"/>
        <v>51.824147555211447</v>
      </c>
      <c r="AC32" s="162">
        <v>800785</v>
      </c>
    </row>
    <row r="33" spans="1:29">
      <c r="A33" s="204">
        <v>4</v>
      </c>
      <c r="B33" s="3" t="s">
        <v>3</v>
      </c>
      <c r="C33" s="137">
        <v>99</v>
      </c>
      <c r="D33" s="70">
        <v>34.840000000000003</v>
      </c>
      <c r="E33" s="30">
        <v>284175</v>
      </c>
      <c r="F33" s="64">
        <v>97</v>
      </c>
      <c r="G33" s="70">
        <v>34.08</v>
      </c>
      <c r="H33" s="30">
        <v>284619</v>
      </c>
      <c r="I33" s="64">
        <v>87</v>
      </c>
      <c r="J33" s="70">
        <v>30.55</v>
      </c>
      <c r="K33" s="30">
        <v>284819</v>
      </c>
      <c r="L33" s="50">
        <v>94</v>
      </c>
      <c r="M33" s="53">
        <v>33</v>
      </c>
      <c r="N33" s="30">
        <v>284889</v>
      </c>
      <c r="O33" s="64">
        <v>142</v>
      </c>
      <c r="P33" s="82">
        <v>49.91</v>
      </c>
      <c r="Q33" s="38">
        <v>284516</v>
      </c>
      <c r="R33" s="64">
        <v>127</v>
      </c>
      <c r="S33" s="53">
        <v>44.72</v>
      </c>
      <c r="T33" s="38">
        <v>283972</v>
      </c>
      <c r="U33" s="96">
        <v>192</v>
      </c>
      <c r="V33" s="97">
        <f t="shared" si="5"/>
        <v>67.651608311281962</v>
      </c>
      <c r="W33" s="104">
        <v>283807</v>
      </c>
      <c r="X33" s="180">
        <v>166</v>
      </c>
      <c r="Y33" s="193">
        <f t="shared" si="2"/>
        <v>58.522827428168519</v>
      </c>
      <c r="Z33" s="169">
        <v>283650</v>
      </c>
      <c r="AA33" s="235">
        <v>151</v>
      </c>
      <c r="AB33" s="248">
        <f t="shared" si="0"/>
        <v>53.234620130442444</v>
      </c>
      <c r="AC33" s="169">
        <v>283650</v>
      </c>
    </row>
    <row r="34" spans="1:29">
      <c r="A34" s="204">
        <v>4</v>
      </c>
      <c r="B34" s="3" t="s">
        <v>5</v>
      </c>
      <c r="C34" s="137">
        <v>205</v>
      </c>
      <c r="D34" s="70">
        <v>27.29</v>
      </c>
      <c r="E34" s="30">
        <v>751298</v>
      </c>
      <c r="F34" s="64">
        <v>244</v>
      </c>
      <c r="G34" s="70">
        <v>32.450000000000003</v>
      </c>
      <c r="H34" s="30">
        <v>751811</v>
      </c>
      <c r="I34" s="64">
        <v>235</v>
      </c>
      <c r="J34" s="70">
        <v>31.16</v>
      </c>
      <c r="K34" s="30">
        <v>754127</v>
      </c>
      <c r="L34" s="50">
        <v>224</v>
      </c>
      <c r="M34" s="53">
        <v>29.66</v>
      </c>
      <c r="N34" s="30">
        <v>755153</v>
      </c>
      <c r="O34" s="64">
        <v>231</v>
      </c>
      <c r="P34" s="85">
        <v>30.56</v>
      </c>
      <c r="Q34" s="39">
        <v>755991</v>
      </c>
      <c r="R34" s="10">
        <v>236</v>
      </c>
      <c r="S34" s="53">
        <v>31.17</v>
      </c>
      <c r="T34" s="39">
        <v>757093</v>
      </c>
      <c r="U34" s="96">
        <v>352</v>
      </c>
      <c r="V34" s="97">
        <f t="shared" si="5"/>
        <v>46.437075783460749</v>
      </c>
      <c r="W34" s="104">
        <v>758015</v>
      </c>
      <c r="X34" s="180">
        <v>299</v>
      </c>
      <c r="Y34" s="193">
        <f t="shared" si="2"/>
        <v>39.436129297746731</v>
      </c>
      <c r="Z34" s="162">
        <v>758188</v>
      </c>
      <c r="AA34" s="180">
        <v>350</v>
      </c>
      <c r="AB34" s="248">
        <f t="shared" si="0"/>
        <v>46.162693157897515</v>
      </c>
      <c r="AC34" s="162">
        <v>758188</v>
      </c>
    </row>
    <row r="35" spans="1:29">
      <c r="A35" s="204">
        <v>4</v>
      </c>
      <c r="B35" s="3" t="s">
        <v>6</v>
      </c>
      <c r="C35" s="141">
        <v>103</v>
      </c>
      <c r="D35" s="72">
        <v>47.62</v>
      </c>
      <c r="E35" s="30">
        <v>216311</v>
      </c>
      <c r="F35" s="67">
        <v>86</v>
      </c>
      <c r="G35" s="72">
        <v>39.89</v>
      </c>
      <c r="H35" s="30">
        <v>215602</v>
      </c>
      <c r="I35" s="67">
        <v>99</v>
      </c>
      <c r="J35" s="72">
        <v>45.96</v>
      </c>
      <c r="K35" s="30">
        <v>215426</v>
      </c>
      <c r="L35" s="52">
        <v>88</v>
      </c>
      <c r="M35" s="54">
        <v>40.93</v>
      </c>
      <c r="N35" s="30">
        <v>214981</v>
      </c>
      <c r="O35" s="64">
        <v>71</v>
      </c>
      <c r="P35" s="86">
        <v>33.159999999999997</v>
      </c>
      <c r="Q35" s="40">
        <v>214124</v>
      </c>
      <c r="R35" s="89">
        <v>79</v>
      </c>
      <c r="S35" s="54">
        <v>37.020000000000003</v>
      </c>
      <c r="T35" s="40">
        <v>213402</v>
      </c>
      <c r="U35" s="93">
        <v>93</v>
      </c>
      <c r="V35" s="97">
        <f t="shared" si="5"/>
        <v>43.671608289153006</v>
      </c>
      <c r="W35" s="104">
        <v>212953</v>
      </c>
      <c r="X35" s="183">
        <v>80</v>
      </c>
      <c r="Y35" s="193">
        <f t="shared" si="2"/>
        <v>37.660528000602568</v>
      </c>
      <c r="Z35" s="169">
        <v>212424</v>
      </c>
      <c r="AA35" s="179">
        <v>68</v>
      </c>
      <c r="AB35" s="248">
        <f t="shared" si="0"/>
        <v>32.011448800512184</v>
      </c>
      <c r="AC35" s="169">
        <v>212424</v>
      </c>
    </row>
    <row r="36" spans="1:29">
      <c r="A36" s="204">
        <v>4</v>
      </c>
      <c r="B36" s="3" t="s">
        <v>4</v>
      </c>
      <c r="C36" s="137">
        <v>137</v>
      </c>
      <c r="D36" s="70">
        <v>22.36</v>
      </c>
      <c r="E36" s="30">
        <v>612806</v>
      </c>
      <c r="F36" s="64">
        <v>200</v>
      </c>
      <c r="G36" s="70">
        <v>32.33</v>
      </c>
      <c r="H36" s="30">
        <v>618699</v>
      </c>
      <c r="I36" s="64">
        <v>221</v>
      </c>
      <c r="J36" s="70">
        <v>35.81</v>
      </c>
      <c r="K36" s="30">
        <v>617174</v>
      </c>
      <c r="L36" s="50">
        <v>258</v>
      </c>
      <c r="M36" s="53">
        <v>41.95</v>
      </c>
      <c r="N36" s="30">
        <v>615046</v>
      </c>
      <c r="O36" s="78">
        <v>278</v>
      </c>
      <c r="P36" s="85">
        <v>44.92</v>
      </c>
      <c r="Q36" s="39">
        <v>618919</v>
      </c>
      <c r="R36" s="10">
        <v>302</v>
      </c>
      <c r="S36" s="53">
        <v>48.47</v>
      </c>
      <c r="T36" s="39">
        <v>623071</v>
      </c>
      <c r="U36" s="94">
        <v>320</v>
      </c>
      <c r="V36" s="97">
        <f t="shared" si="5"/>
        <v>50.999917125134672</v>
      </c>
      <c r="W36" s="102">
        <v>627452</v>
      </c>
      <c r="X36" s="182">
        <v>368</v>
      </c>
      <c r="Y36" s="193">
        <f t="shared" si="2"/>
        <v>58.288811557657617</v>
      </c>
      <c r="Z36" s="162">
        <v>631339</v>
      </c>
      <c r="AA36" s="235">
        <v>346</v>
      </c>
      <c r="AB36" s="248">
        <f t="shared" si="0"/>
        <v>54.804154344971558</v>
      </c>
      <c r="AC36" s="162">
        <v>631339</v>
      </c>
    </row>
    <row r="37" spans="1:29">
      <c r="A37" s="205">
        <v>4</v>
      </c>
      <c r="B37" s="12" t="s">
        <v>17</v>
      </c>
      <c r="C37" s="142">
        <v>105</v>
      </c>
      <c r="D37" s="71">
        <v>42.13</v>
      </c>
      <c r="E37" s="31">
        <v>249250</v>
      </c>
      <c r="F37" s="65">
        <v>98</v>
      </c>
      <c r="G37" s="71">
        <v>39.26</v>
      </c>
      <c r="H37" s="31">
        <v>249625</v>
      </c>
      <c r="I37" s="65">
        <v>106</v>
      </c>
      <c r="J37" s="71">
        <v>42.19</v>
      </c>
      <c r="K37" s="31">
        <v>251219</v>
      </c>
      <c r="L37" s="63">
        <v>83</v>
      </c>
      <c r="M37" s="76">
        <v>32.909999999999997</v>
      </c>
      <c r="N37" s="31">
        <v>252209</v>
      </c>
      <c r="O37" s="65">
        <v>117</v>
      </c>
      <c r="P37" s="83">
        <v>46.19</v>
      </c>
      <c r="Q37" s="41">
        <v>253283</v>
      </c>
      <c r="R37" s="65">
        <v>105</v>
      </c>
      <c r="S37" s="76">
        <v>41.26</v>
      </c>
      <c r="T37" s="41">
        <v>254502</v>
      </c>
      <c r="U37" s="93">
        <v>120</v>
      </c>
      <c r="V37" s="97">
        <f t="shared" si="5"/>
        <v>46.943030720301685</v>
      </c>
      <c r="W37" s="106">
        <v>255629</v>
      </c>
      <c r="X37" s="181">
        <v>122</v>
      </c>
      <c r="Y37" s="194">
        <f t="shared" si="2"/>
        <v>47.527776479204647</v>
      </c>
      <c r="Z37" s="170">
        <v>256692</v>
      </c>
      <c r="AA37" s="181">
        <v>116</v>
      </c>
      <c r="AB37" s="250">
        <f t="shared" si="0"/>
        <v>45.190344849079828</v>
      </c>
      <c r="AC37" s="170">
        <v>256692</v>
      </c>
    </row>
    <row r="38" spans="1:29">
      <c r="A38" s="206"/>
      <c r="B38" s="126" t="s">
        <v>86</v>
      </c>
      <c r="C38" s="143">
        <f>SUM(C30:C37)</f>
        <v>1505</v>
      </c>
      <c r="D38" s="128">
        <f>C38*100000/E38</f>
        <v>31.602980885551222</v>
      </c>
      <c r="E38" s="120">
        <f>SUM(E30:E37)</f>
        <v>4762209</v>
      </c>
      <c r="F38" s="129">
        <f>SUM(F30:F37)</f>
        <v>1470</v>
      </c>
      <c r="G38" s="128">
        <f>F38*100000/H38</f>
        <v>30.392535097175479</v>
      </c>
      <c r="H38" s="120">
        <f>SUM(H30:H37)</f>
        <v>4836714</v>
      </c>
      <c r="I38" s="129">
        <f>SUM(I30:I37)</f>
        <v>1599</v>
      </c>
      <c r="J38" s="128">
        <f>I38*100000/K38</f>
        <v>32.6123402321656</v>
      </c>
      <c r="K38" s="120">
        <f>SUM(K30:K37)</f>
        <v>4903052</v>
      </c>
      <c r="L38" s="130">
        <f>SUM(L30:L37)</f>
        <v>1560</v>
      </c>
      <c r="M38" s="107">
        <f>L38*100000/N38</f>
        <v>31.440057414381769</v>
      </c>
      <c r="N38" s="120">
        <f>SUM(N30:N37)</f>
        <v>4961823</v>
      </c>
      <c r="O38" s="129">
        <f>SUM(O30:O37)</f>
        <v>1712</v>
      </c>
      <c r="P38" s="131">
        <f>O38*100000/Q38</f>
        <v>34.088890765016835</v>
      </c>
      <c r="Q38" s="114">
        <f>SUM(Q30:Q37)</f>
        <v>5022164</v>
      </c>
      <c r="R38" s="129">
        <f>SUM(R30:R37)</f>
        <v>1783</v>
      </c>
      <c r="S38" s="131">
        <f>R38*100000/T38</f>
        <v>35.118210298794324</v>
      </c>
      <c r="T38" s="114">
        <f>SUM(T30:T37)</f>
        <v>5077138</v>
      </c>
      <c r="U38" s="111">
        <f>SUM(U30:U37)</f>
        <v>2169</v>
      </c>
      <c r="V38" s="112">
        <f>U38*100000/W38</f>
        <v>42.313141829788805</v>
      </c>
      <c r="W38" s="113">
        <f>SUM(W30:W37)</f>
        <v>5126067</v>
      </c>
      <c r="X38" s="195">
        <f>SUM(X30:X37)</f>
        <v>2197</v>
      </c>
      <c r="Y38" s="231">
        <f t="shared" si="2"/>
        <v>42.480735750101125</v>
      </c>
      <c r="Z38" s="232">
        <f>SUM(Z30:Z37)</f>
        <v>5171756</v>
      </c>
      <c r="AA38" s="195">
        <f>SUM(AA30:AA37)</f>
        <v>2185</v>
      </c>
      <c r="AB38" s="197">
        <f t="shared" si="0"/>
        <v>42.248706242135164</v>
      </c>
      <c r="AC38" s="172">
        <f>SUM(AC30:AC37)</f>
        <v>5171756</v>
      </c>
    </row>
    <row r="39" spans="1:29">
      <c r="A39" s="207">
        <v>5</v>
      </c>
      <c r="B39" s="14" t="s">
        <v>18</v>
      </c>
      <c r="C39" s="144">
        <v>278</v>
      </c>
      <c r="D39" s="69">
        <v>33.49</v>
      </c>
      <c r="E39" s="29">
        <v>830184</v>
      </c>
      <c r="F39" s="74">
        <v>306</v>
      </c>
      <c r="G39" s="69">
        <v>36.71</v>
      </c>
      <c r="H39" s="29">
        <v>833650</v>
      </c>
      <c r="I39" s="66">
        <v>254</v>
      </c>
      <c r="J39" s="69">
        <v>30.4</v>
      </c>
      <c r="K39" s="29">
        <v>835546</v>
      </c>
      <c r="L39" s="62">
        <v>242</v>
      </c>
      <c r="M39" s="59">
        <v>28.91</v>
      </c>
      <c r="N39" s="29">
        <v>837153</v>
      </c>
      <c r="O39" s="66">
        <v>293</v>
      </c>
      <c r="P39" s="81">
        <v>34.840000000000003</v>
      </c>
      <c r="Q39" s="37">
        <v>840880</v>
      </c>
      <c r="R39" s="66">
        <v>314</v>
      </c>
      <c r="S39" s="90">
        <v>37.17</v>
      </c>
      <c r="T39" s="37">
        <v>844658</v>
      </c>
      <c r="U39" s="98">
        <v>339</v>
      </c>
      <c r="V39" s="97">
        <f t="shared" ref="V39:V46" si="6">U39*100000/W39</f>
        <v>39.957708478459963</v>
      </c>
      <c r="W39" s="101">
        <v>848397</v>
      </c>
      <c r="X39" s="184">
        <v>332</v>
      </c>
      <c r="Y39" s="192">
        <f t="shared" si="2"/>
        <v>38.981319494182152</v>
      </c>
      <c r="Z39" s="162">
        <v>851690</v>
      </c>
      <c r="AA39" s="184">
        <v>405</v>
      </c>
      <c r="AB39" s="246">
        <f t="shared" si="0"/>
        <v>47.552513238384861</v>
      </c>
      <c r="AC39" s="162">
        <v>851690</v>
      </c>
    </row>
    <row r="40" spans="1:29">
      <c r="A40" s="204">
        <v>5</v>
      </c>
      <c r="B40" s="3" t="s">
        <v>20</v>
      </c>
      <c r="C40" s="145">
        <v>165</v>
      </c>
      <c r="D40" s="70">
        <v>19.760000000000002</v>
      </c>
      <c r="E40" s="32">
        <v>834865</v>
      </c>
      <c r="F40" s="64">
        <v>220</v>
      </c>
      <c r="G40" s="70">
        <v>26.25</v>
      </c>
      <c r="H40" s="32">
        <v>838094</v>
      </c>
      <c r="I40" s="64">
        <v>147</v>
      </c>
      <c r="J40" s="70">
        <v>17.559999999999999</v>
      </c>
      <c r="K40" s="32">
        <v>837165</v>
      </c>
      <c r="L40" s="50">
        <v>161</v>
      </c>
      <c r="M40" s="53">
        <v>19.239999999999998</v>
      </c>
      <c r="N40" s="32">
        <v>836600</v>
      </c>
      <c r="O40" s="64">
        <v>193</v>
      </c>
      <c r="P40" s="82">
        <v>22.99</v>
      </c>
      <c r="Q40" s="42">
        <v>839345</v>
      </c>
      <c r="R40" s="64">
        <v>216</v>
      </c>
      <c r="S40" s="85">
        <v>25.76</v>
      </c>
      <c r="T40" s="42">
        <v>838591</v>
      </c>
      <c r="U40" s="93">
        <v>246</v>
      </c>
      <c r="V40" s="97">
        <f t="shared" si="6"/>
        <v>29.265681230110342</v>
      </c>
      <c r="W40" s="102">
        <v>840575</v>
      </c>
      <c r="X40" s="179">
        <v>278</v>
      </c>
      <c r="Y40" s="193">
        <f t="shared" si="2"/>
        <v>32.878397237268494</v>
      </c>
      <c r="Z40" s="169">
        <v>845540</v>
      </c>
      <c r="AA40" s="179">
        <v>269</v>
      </c>
      <c r="AB40" s="248">
        <f t="shared" si="0"/>
        <v>31.813988693615915</v>
      </c>
      <c r="AC40" s="169">
        <v>845540</v>
      </c>
    </row>
    <row r="41" spans="1:29">
      <c r="A41" s="204">
        <v>5</v>
      </c>
      <c r="B41" s="3" t="s">
        <v>8</v>
      </c>
      <c r="C41" s="137">
        <v>187</v>
      </c>
      <c r="D41" s="70">
        <v>22.18</v>
      </c>
      <c r="E41" s="30">
        <v>843245</v>
      </c>
      <c r="F41" s="64">
        <v>240</v>
      </c>
      <c r="G41" s="70">
        <v>28.45</v>
      </c>
      <c r="H41" s="30">
        <v>843541</v>
      </c>
      <c r="I41" s="64">
        <v>197</v>
      </c>
      <c r="J41" s="70">
        <v>23.33</v>
      </c>
      <c r="K41" s="30">
        <v>844545</v>
      </c>
      <c r="L41" s="50">
        <v>219</v>
      </c>
      <c r="M41" s="53">
        <v>25.91</v>
      </c>
      <c r="N41" s="30">
        <v>845220</v>
      </c>
      <c r="O41" s="64">
        <v>208</v>
      </c>
      <c r="P41" s="82">
        <v>24.6</v>
      </c>
      <c r="Q41" s="38">
        <v>845452</v>
      </c>
      <c r="R41" s="64">
        <v>195</v>
      </c>
      <c r="S41" s="53">
        <v>23.01</v>
      </c>
      <c r="T41" s="38">
        <v>846181</v>
      </c>
      <c r="U41" s="96">
        <v>238</v>
      </c>
      <c r="V41" s="97">
        <f t="shared" si="6"/>
        <v>28.076400841348281</v>
      </c>
      <c r="W41" s="104">
        <v>847687</v>
      </c>
      <c r="X41" s="180">
        <v>242</v>
      </c>
      <c r="Y41" s="193">
        <f t="shared" si="2"/>
        <v>28.518936220109619</v>
      </c>
      <c r="Z41" s="162">
        <v>848559</v>
      </c>
      <c r="AA41" s="180">
        <v>279</v>
      </c>
      <c r="AB41" s="248">
        <f t="shared" si="0"/>
        <v>32.879269443845388</v>
      </c>
      <c r="AC41" s="162">
        <v>848559</v>
      </c>
    </row>
    <row r="42" spans="1:29">
      <c r="A42" s="204">
        <v>5</v>
      </c>
      <c r="B42" s="3" t="s">
        <v>19</v>
      </c>
      <c r="C42" s="145">
        <v>222</v>
      </c>
      <c r="D42" s="70">
        <v>26.86</v>
      </c>
      <c r="E42" s="32">
        <v>826438</v>
      </c>
      <c r="F42" s="64">
        <v>203</v>
      </c>
      <c r="G42" s="70">
        <v>24.25</v>
      </c>
      <c r="H42" s="32">
        <v>837285</v>
      </c>
      <c r="I42" s="64">
        <v>215</v>
      </c>
      <c r="J42" s="70">
        <v>25.37</v>
      </c>
      <c r="K42" s="32">
        <v>847513</v>
      </c>
      <c r="L42" s="50">
        <v>178</v>
      </c>
      <c r="M42" s="53">
        <v>20.8</v>
      </c>
      <c r="N42" s="32">
        <v>855837</v>
      </c>
      <c r="O42" s="64">
        <v>175</v>
      </c>
      <c r="P42" s="82">
        <v>20.27</v>
      </c>
      <c r="Q42" s="42">
        <v>863155</v>
      </c>
      <c r="R42" s="64">
        <v>236</v>
      </c>
      <c r="S42" s="85">
        <v>27.12</v>
      </c>
      <c r="T42" s="42">
        <v>870340</v>
      </c>
      <c r="U42" s="93">
        <v>213</v>
      </c>
      <c r="V42" s="97">
        <f t="shared" si="6"/>
        <v>24.248633879781419</v>
      </c>
      <c r="W42" s="102">
        <v>878400</v>
      </c>
      <c r="X42" s="179">
        <v>306</v>
      </c>
      <c r="Y42" s="193">
        <f t="shared" si="2"/>
        <v>34.512783264232574</v>
      </c>
      <c r="Z42" s="169">
        <v>886628</v>
      </c>
      <c r="AA42" s="179">
        <v>275</v>
      </c>
      <c r="AB42" s="248">
        <f t="shared" si="0"/>
        <v>31.016390188444309</v>
      </c>
      <c r="AC42" s="169">
        <v>886628</v>
      </c>
    </row>
    <row r="43" spans="1:29">
      <c r="A43" s="204">
        <v>5</v>
      </c>
      <c r="B43" s="3" t="s">
        <v>23</v>
      </c>
      <c r="C43" s="145">
        <v>102</v>
      </c>
      <c r="D43" s="70">
        <v>21.88</v>
      </c>
      <c r="E43" s="30">
        <v>466222</v>
      </c>
      <c r="F43" s="64">
        <v>94</v>
      </c>
      <c r="G43" s="70">
        <v>19.829999999999998</v>
      </c>
      <c r="H43" s="30">
        <v>474041</v>
      </c>
      <c r="I43" s="64">
        <v>121</v>
      </c>
      <c r="J43" s="70">
        <v>25.14</v>
      </c>
      <c r="K43" s="30">
        <v>481377</v>
      </c>
      <c r="L43" s="50">
        <v>130</v>
      </c>
      <c r="M43" s="53">
        <v>26.63</v>
      </c>
      <c r="N43" s="30">
        <v>488247</v>
      </c>
      <c r="O43" s="64">
        <v>123</v>
      </c>
      <c r="P43" s="82">
        <v>24.82</v>
      </c>
      <c r="Q43" s="38">
        <v>495493</v>
      </c>
      <c r="R43" s="64">
        <v>157</v>
      </c>
      <c r="S43" s="85">
        <v>31.15</v>
      </c>
      <c r="T43" s="38">
        <v>503956</v>
      </c>
      <c r="U43" s="96">
        <v>158</v>
      </c>
      <c r="V43" s="97">
        <f t="shared" si="6"/>
        <v>30.731228179369232</v>
      </c>
      <c r="W43" s="104">
        <v>514135</v>
      </c>
      <c r="X43" s="180">
        <v>169</v>
      </c>
      <c r="Y43" s="193">
        <f t="shared" si="2"/>
        <v>32.149325054406553</v>
      </c>
      <c r="Z43" s="162">
        <v>525672</v>
      </c>
      <c r="AA43" s="180">
        <v>178</v>
      </c>
      <c r="AB43" s="248">
        <f t="shared" si="0"/>
        <v>33.861419288073172</v>
      </c>
      <c r="AC43" s="162">
        <v>525672</v>
      </c>
    </row>
    <row r="44" spans="1:29">
      <c r="A44" s="204">
        <v>5</v>
      </c>
      <c r="B44" s="3" t="s">
        <v>24</v>
      </c>
      <c r="C44" s="137">
        <v>51</v>
      </c>
      <c r="D44" s="70">
        <v>26.21</v>
      </c>
      <c r="E44" s="30">
        <v>194602</v>
      </c>
      <c r="F44" s="64">
        <v>46</v>
      </c>
      <c r="G44" s="70">
        <v>23.69</v>
      </c>
      <c r="H44" s="30">
        <v>194134</v>
      </c>
      <c r="I44" s="64">
        <v>42</v>
      </c>
      <c r="J44" s="70">
        <v>21.67</v>
      </c>
      <c r="K44" s="30">
        <v>193851</v>
      </c>
      <c r="L44" s="50">
        <v>26</v>
      </c>
      <c r="M44" s="53">
        <v>13.41</v>
      </c>
      <c r="N44" s="30">
        <v>193853</v>
      </c>
      <c r="O44" s="64">
        <v>40</v>
      </c>
      <c r="P44" s="82">
        <v>20.61</v>
      </c>
      <c r="Q44" s="43">
        <v>194072</v>
      </c>
      <c r="R44" s="64">
        <v>35</v>
      </c>
      <c r="S44" s="85">
        <v>18.04</v>
      </c>
      <c r="T44" s="43">
        <v>194064</v>
      </c>
      <c r="U44" s="93">
        <v>37</v>
      </c>
      <c r="V44" s="97">
        <f t="shared" si="6"/>
        <v>19.0644016096538</v>
      </c>
      <c r="W44" s="102">
        <v>194079</v>
      </c>
      <c r="X44" s="179">
        <v>41</v>
      </c>
      <c r="Y44" s="193">
        <f t="shared" si="2"/>
        <v>21.11736620088281</v>
      </c>
      <c r="Z44" s="169">
        <v>194153</v>
      </c>
      <c r="AA44" s="179">
        <v>47</v>
      </c>
      <c r="AB44" s="248">
        <f t="shared" si="0"/>
        <v>24.207712474182731</v>
      </c>
      <c r="AC44" s="169">
        <v>194153</v>
      </c>
    </row>
    <row r="45" spans="1:29">
      <c r="A45" s="204">
        <v>5</v>
      </c>
      <c r="B45" s="3" t="s">
        <v>21</v>
      </c>
      <c r="C45" s="145">
        <v>120</v>
      </c>
      <c r="D45" s="70">
        <v>26.29</v>
      </c>
      <c r="E45" s="32">
        <v>456371</v>
      </c>
      <c r="F45" s="64">
        <v>102</v>
      </c>
      <c r="G45" s="70">
        <v>22.29</v>
      </c>
      <c r="H45" s="32">
        <v>457518</v>
      </c>
      <c r="I45" s="64">
        <v>107</v>
      </c>
      <c r="J45" s="70">
        <v>23.26</v>
      </c>
      <c r="K45" s="32">
        <v>460108</v>
      </c>
      <c r="L45" s="50">
        <v>85</v>
      </c>
      <c r="M45" s="53">
        <v>18.37</v>
      </c>
      <c r="N45" s="32">
        <v>462636</v>
      </c>
      <c r="O45" s="64">
        <v>91</v>
      </c>
      <c r="P45" s="82">
        <v>19.57</v>
      </c>
      <c r="Q45" s="42">
        <v>465056</v>
      </c>
      <c r="R45" s="64">
        <v>100</v>
      </c>
      <c r="S45" s="85">
        <v>21.39</v>
      </c>
      <c r="T45" s="42">
        <v>467476</v>
      </c>
      <c r="U45" s="96">
        <v>102</v>
      </c>
      <c r="V45" s="97">
        <f t="shared" si="6"/>
        <v>21.703005015096355</v>
      </c>
      <c r="W45" s="104">
        <v>469981</v>
      </c>
      <c r="X45" s="180">
        <v>119</v>
      </c>
      <c r="Y45" s="193">
        <f t="shared" si="2"/>
        <v>25.177778389003024</v>
      </c>
      <c r="Z45" s="169">
        <v>472639</v>
      </c>
      <c r="AA45" s="180">
        <v>126</v>
      </c>
      <c r="AB45" s="248">
        <f t="shared" si="0"/>
        <v>26.658824176591438</v>
      </c>
      <c r="AC45" s="169">
        <v>472639</v>
      </c>
    </row>
    <row r="46" spans="1:29">
      <c r="A46" s="205">
        <v>5</v>
      </c>
      <c r="B46" s="12" t="s">
        <v>22</v>
      </c>
      <c r="C46" s="142">
        <v>117</v>
      </c>
      <c r="D46" s="71">
        <v>23.66</v>
      </c>
      <c r="E46" s="31">
        <v>494502</v>
      </c>
      <c r="F46" s="65">
        <v>108</v>
      </c>
      <c r="G46" s="71">
        <v>21.71</v>
      </c>
      <c r="H46" s="31">
        <v>497483</v>
      </c>
      <c r="I46" s="65">
        <v>88</v>
      </c>
      <c r="J46" s="71">
        <v>17.52</v>
      </c>
      <c r="K46" s="31">
        <v>502221</v>
      </c>
      <c r="L46" s="63">
        <v>83</v>
      </c>
      <c r="M46" s="76">
        <v>16.38</v>
      </c>
      <c r="N46" s="31">
        <v>506599</v>
      </c>
      <c r="O46" s="65">
        <v>99</v>
      </c>
      <c r="P46" s="83">
        <v>19.38</v>
      </c>
      <c r="Q46" s="41">
        <v>510852</v>
      </c>
      <c r="R46" s="65">
        <v>136</v>
      </c>
      <c r="S46" s="87">
        <v>26.42</v>
      </c>
      <c r="T46" s="41">
        <v>514809</v>
      </c>
      <c r="U46" s="93">
        <v>147</v>
      </c>
      <c r="V46" s="97">
        <f t="shared" si="6"/>
        <v>28.34221196504075</v>
      </c>
      <c r="W46" s="102">
        <v>518661</v>
      </c>
      <c r="X46" s="181">
        <v>138</v>
      </c>
      <c r="Y46" s="194">
        <f t="shared" si="2"/>
        <v>26.401933080665557</v>
      </c>
      <c r="Z46" s="171">
        <v>522689</v>
      </c>
      <c r="AA46" s="181">
        <v>153</v>
      </c>
      <c r="AB46" s="250">
        <f t="shared" si="0"/>
        <v>29.271708415520511</v>
      </c>
      <c r="AC46" s="171">
        <v>522689</v>
      </c>
    </row>
    <row r="47" spans="1:29">
      <c r="A47" s="206"/>
      <c r="B47" s="126" t="s">
        <v>86</v>
      </c>
      <c r="C47" s="143">
        <f>SUM(C39:C46)</f>
        <v>1242</v>
      </c>
      <c r="D47" s="128">
        <f>C47*100000/E47</f>
        <v>25.109023095247096</v>
      </c>
      <c r="E47" s="120">
        <f>SUM(E39:E46)</f>
        <v>4946429</v>
      </c>
      <c r="F47" s="129">
        <f>SUM(F39:F46)</f>
        <v>1319</v>
      </c>
      <c r="G47" s="128">
        <f>F47*100000/H47</f>
        <v>26.508587857981496</v>
      </c>
      <c r="H47" s="120">
        <f>SUM(H39:H46)</f>
        <v>4975746</v>
      </c>
      <c r="I47" s="129">
        <f>SUM(I39:I46)</f>
        <v>1171</v>
      </c>
      <c r="J47" s="128">
        <f>I47*100000/K47</f>
        <v>23.409110081989859</v>
      </c>
      <c r="K47" s="120">
        <f>SUM(K39:K46)</f>
        <v>5002326</v>
      </c>
      <c r="L47" s="130">
        <f>SUM(L39:L46)</f>
        <v>1124</v>
      </c>
      <c r="M47" s="107">
        <f>L47*100000/N47</f>
        <v>22.363063540745443</v>
      </c>
      <c r="N47" s="120">
        <f>SUM(N39:N46)</f>
        <v>5026145</v>
      </c>
      <c r="O47" s="129">
        <f>SUM(O39:O46)</f>
        <v>1222</v>
      </c>
      <c r="P47" s="131">
        <f>O47*100000/Q47</f>
        <v>24.177409159122767</v>
      </c>
      <c r="Q47" s="114">
        <f>SUM(Q39:Q46)</f>
        <v>5054305</v>
      </c>
      <c r="R47" s="129">
        <f>SUM(R39:R46)</f>
        <v>1389</v>
      </c>
      <c r="S47" s="131">
        <f>R47*100000/T47</f>
        <v>27.34211601206675</v>
      </c>
      <c r="T47" s="114">
        <f>SUM(T39:T46)</f>
        <v>5080075</v>
      </c>
      <c r="U47" s="111">
        <f>SUM(U39:U46)</f>
        <v>1480</v>
      </c>
      <c r="V47" s="112">
        <f>U47*100000/W47</f>
        <v>28.951968098061098</v>
      </c>
      <c r="W47" s="113">
        <f>SUM(W39:W46)</f>
        <v>5111915</v>
      </c>
      <c r="X47" s="195">
        <f>SUM(X39:X46)</f>
        <v>1625</v>
      </c>
      <c r="Y47" s="196">
        <f t="shared" si="2"/>
        <v>31.568293388919432</v>
      </c>
      <c r="Z47" s="232">
        <f>SUM(Z39:Z46)</f>
        <v>5147570</v>
      </c>
      <c r="AA47" s="195">
        <f>SUM(AA39:AA46)</f>
        <v>1732</v>
      </c>
      <c r="AB47" s="196">
        <f t="shared" si="0"/>
        <v>33.64694409206674</v>
      </c>
      <c r="AC47" s="232">
        <f>SUM(AC39:AC46)</f>
        <v>5147570</v>
      </c>
    </row>
    <row r="48" spans="1:29">
      <c r="A48" s="207">
        <v>6</v>
      </c>
      <c r="B48" s="14" t="s">
        <v>16</v>
      </c>
      <c r="C48" s="144">
        <v>249</v>
      </c>
      <c r="D48" s="69">
        <v>22.29</v>
      </c>
      <c r="E48" s="29">
        <v>1117284</v>
      </c>
      <c r="F48" s="66">
        <v>235</v>
      </c>
      <c r="G48" s="69">
        <v>20.67</v>
      </c>
      <c r="H48" s="29">
        <v>1137082</v>
      </c>
      <c r="I48" s="66">
        <v>251</v>
      </c>
      <c r="J48" s="69">
        <v>21.72</v>
      </c>
      <c r="K48" s="29">
        <v>1155665</v>
      </c>
      <c r="L48" s="62">
        <v>268</v>
      </c>
      <c r="M48" s="59">
        <v>22.82</v>
      </c>
      <c r="N48" s="29">
        <v>1174643</v>
      </c>
      <c r="O48" s="79">
        <v>308</v>
      </c>
      <c r="P48" s="81">
        <v>25.79</v>
      </c>
      <c r="Q48" s="37">
        <v>1194202</v>
      </c>
      <c r="R48" s="66">
        <v>254</v>
      </c>
      <c r="S48" s="59">
        <v>20.94</v>
      </c>
      <c r="T48" s="37">
        <v>1213262</v>
      </c>
      <c r="U48" s="93">
        <v>390</v>
      </c>
      <c r="V48" s="97">
        <f t="shared" ref="V48:V55" si="7">U48*100000/W48</f>
        <v>31.64410604183351</v>
      </c>
      <c r="W48" s="105">
        <v>1232457</v>
      </c>
      <c r="X48" s="179">
        <v>399</v>
      </c>
      <c r="Y48" s="192">
        <f t="shared" si="2"/>
        <v>31.87995877178264</v>
      </c>
      <c r="Z48" s="173">
        <v>1251570</v>
      </c>
      <c r="AA48" s="179">
        <v>413</v>
      </c>
      <c r="AB48" s="247">
        <f t="shared" si="0"/>
        <v>32.998553816406591</v>
      </c>
      <c r="AC48" s="173">
        <v>1251570</v>
      </c>
    </row>
    <row r="49" spans="1:29">
      <c r="A49" s="204">
        <v>6</v>
      </c>
      <c r="B49" s="3" t="s">
        <v>9</v>
      </c>
      <c r="C49" s="137">
        <v>383</v>
      </c>
      <c r="D49" s="70">
        <v>31.36</v>
      </c>
      <c r="E49" s="32">
        <v>1221369</v>
      </c>
      <c r="F49" s="64">
        <v>328</v>
      </c>
      <c r="G49" s="70">
        <v>26.26</v>
      </c>
      <c r="H49" s="32">
        <v>1249067</v>
      </c>
      <c r="I49" s="64">
        <v>318</v>
      </c>
      <c r="J49" s="70">
        <v>24.9</v>
      </c>
      <c r="K49" s="32">
        <v>1277139</v>
      </c>
      <c r="L49" s="50">
        <v>374</v>
      </c>
      <c r="M49" s="53">
        <v>28.7</v>
      </c>
      <c r="N49" s="32">
        <v>1302942</v>
      </c>
      <c r="O49" s="64">
        <v>381</v>
      </c>
      <c r="P49" s="82">
        <v>28.7</v>
      </c>
      <c r="Q49" s="42">
        <v>1327475</v>
      </c>
      <c r="R49" s="64">
        <v>411</v>
      </c>
      <c r="S49" s="85">
        <v>30.41</v>
      </c>
      <c r="T49" s="42">
        <v>1351329</v>
      </c>
      <c r="U49" s="94">
        <v>452</v>
      </c>
      <c r="V49" s="97">
        <f t="shared" si="7"/>
        <v>32.82073922179994</v>
      </c>
      <c r="W49" s="101">
        <v>1377178</v>
      </c>
      <c r="X49" s="235">
        <v>495</v>
      </c>
      <c r="Y49" s="193">
        <f t="shared" si="2"/>
        <v>35.209038551407687</v>
      </c>
      <c r="Z49" s="169">
        <v>1405889</v>
      </c>
      <c r="AA49" s="235">
        <v>468</v>
      </c>
      <c r="AB49" s="248">
        <f t="shared" si="0"/>
        <v>33.288545539512718</v>
      </c>
      <c r="AC49" s="169">
        <v>1405889</v>
      </c>
    </row>
    <row r="50" spans="1:29">
      <c r="A50" s="204">
        <v>6</v>
      </c>
      <c r="B50" s="3" t="s">
        <v>15</v>
      </c>
      <c r="C50" s="145">
        <v>113</v>
      </c>
      <c r="D50" s="70">
        <v>19.53</v>
      </c>
      <c r="E50" s="30">
        <v>578628</v>
      </c>
      <c r="F50" s="64">
        <v>94</v>
      </c>
      <c r="G50" s="70">
        <v>15.9</v>
      </c>
      <c r="H50" s="30">
        <v>591067</v>
      </c>
      <c r="I50" s="64">
        <v>97</v>
      </c>
      <c r="J50" s="70">
        <v>16.02</v>
      </c>
      <c r="K50" s="30">
        <v>605380</v>
      </c>
      <c r="L50" s="50">
        <v>109</v>
      </c>
      <c r="M50" s="53">
        <v>17.600000000000001</v>
      </c>
      <c r="N50" s="30">
        <v>619249</v>
      </c>
      <c r="O50" s="64">
        <v>123</v>
      </c>
      <c r="P50" s="82">
        <v>19.46</v>
      </c>
      <c r="Q50" s="38">
        <v>632069</v>
      </c>
      <c r="R50" s="64">
        <v>155</v>
      </c>
      <c r="S50" s="85">
        <v>24.09</v>
      </c>
      <c r="T50" s="38">
        <v>643506</v>
      </c>
      <c r="U50" s="96">
        <v>178</v>
      </c>
      <c r="V50" s="97">
        <f t="shared" si="7"/>
        <v>27.165287036358752</v>
      </c>
      <c r="W50" s="104">
        <v>655248</v>
      </c>
      <c r="X50" s="180">
        <v>163</v>
      </c>
      <c r="Y50" s="193">
        <f t="shared" si="2"/>
        <v>24.408249688907123</v>
      </c>
      <c r="Z50" s="162">
        <v>667807</v>
      </c>
      <c r="AA50" s="180">
        <v>198</v>
      </c>
      <c r="AB50" s="248">
        <f t="shared" si="0"/>
        <v>29.649284898181659</v>
      </c>
      <c r="AC50" s="162">
        <v>667807</v>
      </c>
    </row>
    <row r="51" spans="1:29">
      <c r="A51" s="204">
        <v>6</v>
      </c>
      <c r="B51" s="3" t="s">
        <v>14</v>
      </c>
      <c r="C51" s="145">
        <v>163</v>
      </c>
      <c r="D51" s="70">
        <v>32.39</v>
      </c>
      <c r="E51" s="32">
        <v>503197</v>
      </c>
      <c r="F51" s="64">
        <v>133</v>
      </c>
      <c r="G51" s="70">
        <v>26.28</v>
      </c>
      <c r="H51" s="32">
        <v>506012</v>
      </c>
      <c r="I51" s="64">
        <v>142</v>
      </c>
      <c r="J51" s="70">
        <v>27.86</v>
      </c>
      <c r="K51" s="32">
        <v>509633</v>
      </c>
      <c r="L51" s="50">
        <v>139</v>
      </c>
      <c r="M51" s="53">
        <v>27.1</v>
      </c>
      <c r="N51" s="32">
        <v>512932</v>
      </c>
      <c r="O51" s="64">
        <v>148</v>
      </c>
      <c r="P51" s="82">
        <v>28.7</v>
      </c>
      <c r="Q51" s="42">
        <v>515736</v>
      </c>
      <c r="R51" s="64">
        <v>135</v>
      </c>
      <c r="S51" s="85">
        <v>25.99</v>
      </c>
      <c r="T51" s="42">
        <v>519333</v>
      </c>
      <c r="U51" s="93">
        <v>208</v>
      </c>
      <c r="V51" s="97">
        <f t="shared" si="7"/>
        <v>39.767817129222465</v>
      </c>
      <c r="W51" s="102">
        <v>523036</v>
      </c>
      <c r="X51" s="179">
        <v>198</v>
      </c>
      <c r="Y51" s="193">
        <f t="shared" si="2"/>
        <v>37.656545677580091</v>
      </c>
      <c r="Z51" s="169">
        <v>525805</v>
      </c>
      <c r="AA51" s="179">
        <v>213</v>
      </c>
      <c r="AB51" s="248">
        <f t="shared" si="0"/>
        <v>40.509314289517974</v>
      </c>
      <c r="AC51" s="169">
        <v>525805</v>
      </c>
    </row>
    <row r="52" spans="1:29">
      <c r="A52" s="204">
        <v>6</v>
      </c>
      <c r="B52" s="3" t="s">
        <v>13</v>
      </c>
      <c r="C52" s="145">
        <v>27</v>
      </c>
      <c r="D52" s="70">
        <v>12.26</v>
      </c>
      <c r="E52" s="30">
        <v>220246</v>
      </c>
      <c r="F52" s="64">
        <v>36</v>
      </c>
      <c r="G52" s="70">
        <v>16.28</v>
      </c>
      <c r="H52" s="30">
        <v>221185</v>
      </c>
      <c r="I52" s="64">
        <v>24</v>
      </c>
      <c r="J52" s="70">
        <v>10.86</v>
      </c>
      <c r="K52" s="30">
        <v>220918</v>
      </c>
      <c r="L52" s="50">
        <v>25</v>
      </c>
      <c r="M52" s="53">
        <v>11.34</v>
      </c>
      <c r="N52" s="30">
        <v>220465</v>
      </c>
      <c r="O52" s="64">
        <v>38</v>
      </c>
      <c r="P52" s="82">
        <v>17.16</v>
      </c>
      <c r="Q52" s="38">
        <v>221467</v>
      </c>
      <c r="R52" s="64">
        <v>32</v>
      </c>
      <c r="S52" s="85">
        <v>14.39</v>
      </c>
      <c r="T52" s="38">
        <v>222434</v>
      </c>
      <c r="U52" s="96">
        <v>41</v>
      </c>
      <c r="V52" s="97">
        <f t="shared" si="7"/>
        <v>18.350019916485032</v>
      </c>
      <c r="W52" s="104">
        <v>223433</v>
      </c>
      <c r="X52" s="180">
        <v>53</v>
      </c>
      <c r="Y52" s="193">
        <f t="shared" si="2"/>
        <v>23.621696305210143</v>
      </c>
      <c r="Z52" s="162">
        <v>224370</v>
      </c>
      <c r="AA52" s="180">
        <v>63</v>
      </c>
      <c r="AB52" s="248">
        <f t="shared" si="0"/>
        <v>28.078620136381868</v>
      </c>
      <c r="AC52" s="162">
        <v>224370</v>
      </c>
    </row>
    <row r="53" spans="1:29">
      <c r="A53" s="204">
        <v>6</v>
      </c>
      <c r="B53" s="3" t="s">
        <v>10</v>
      </c>
      <c r="C53" s="145">
        <v>144</v>
      </c>
      <c r="D53" s="70">
        <v>21.93</v>
      </c>
      <c r="E53" s="32">
        <v>656586</v>
      </c>
      <c r="F53" s="64">
        <v>128</v>
      </c>
      <c r="G53" s="70">
        <v>19.34</v>
      </c>
      <c r="H53" s="32">
        <v>661898</v>
      </c>
      <c r="I53" s="64">
        <v>154</v>
      </c>
      <c r="J53" s="70">
        <v>23.09</v>
      </c>
      <c r="K53" s="32">
        <v>666907</v>
      </c>
      <c r="L53" s="50">
        <v>122</v>
      </c>
      <c r="M53" s="53">
        <v>18.170000000000002</v>
      </c>
      <c r="N53" s="32">
        <v>671458</v>
      </c>
      <c r="O53" s="64">
        <v>132</v>
      </c>
      <c r="P53" s="82">
        <v>19.510000000000002</v>
      </c>
      <c r="Q53" s="42">
        <v>676652</v>
      </c>
      <c r="R53" s="64">
        <v>146</v>
      </c>
      <c r="S53" s="85">
        <v>21.39</v>
      </c>
      <c r="T53" s="42">
        <v>682545</v>
      </c>
      <c r="U53" s="93">
        <v>190</v>
      </c>
      <c r="V53" s="97">
        <f t="shared" si="7"/>
        <v>27.617362890694839</v>
      </c>
      <c r="W53" s="102">
        <v>687973</v>
      </c>
      <c r="X53" s="179">
        <v>187</v>
      </c>
      <c r="Y53" s="193">
        <f t="shared" si="2"/>
        <v>26.989891058985179</v>
      </c>
      <c r="Z53" s="169">
        <v>692852</v>
      </c>
      <c r="AA53" s="179">
        <v>193</v>
      </c>
      <c r="AB53" s="248">
        <f t="shared" si="0"/>
        <v>27.855876868364383</v>
      </c>
      <c r="AC53" s="169">
        <v>692852</v>
      </c>
    </row>
    <row r="54" spans="1:29">
      <c r="A54" s="204">
        <v>6</v>
      </c>
      <c r="B54" s="3" t="s">
        <v>11</v>
      </c>
      <c r="C54" s="145">
        <v>77</v>
      </c>
      <c r="D54" s="70">
        <v>16.95</v>
      </c>
      <c r="E54" s="30">
        <v>454404</v>
      </c>
      <c r="F54" s="64">
        <v>62</v>
      </c>
      <c r="G54" s="70">
        <v>13.56</v>
      </c>
      <c r="H54" s="30">
        <v>457184</v>
      </c>
      <c r="I54" s="64">
        <v>90</v>
      </c>
      <c r="J54" s="70">
        <v>19.54</v>
      </c>
      <c r="K54" s="30">
        <v>460617</v>
      </c>
      <c r="L54" s="50">
        <v>88</v>
      </c>
      <c r="M54" s="53">
        <v>18.96</v>
      </c>
      <c r="N54" s="30">
        <v>464213</v>
      </c>
      <c r="O54" s="64">
        <v>104</v>
      </c>
      <c r="P54" s="82">
        <v>22.22</v>
      </c>
      <c r="Q54" s="38">
        <v>468113</v>
      </c>
      <c r="R54" s="64">
        <v>101</v>
      </c>
      <c r="S54" s="85">
        <v>21.41</v>
      </c>
      <c r="T54" s="38">
        <v>471711</v>
      </c>
      <c r="U54" s="96">
        <v>113</v>
      </c>
      <c r="V54" s="97">
        <f t="shared" si="7"/>
        <v>23.791026361720448</v>
      </c>
      <c r="W54" s="104">
        <v>474969</v>
      </c>
      <c r="X54" s="180">
        <v>103</v>
      </c>
      <c r="Y54" s="193">
        <f t="shared" si="2"/>
        <v>21.559844266755977</v>
      </c>
      <c r="Z54" s="169">
        <v>477740</v>
      </c>
      <c r="AA54" s="180">
        <v>115</v>
      </c>
      <c r="AB54" s="248">
        <f t="shared" si="0"/>
        <v>24.071670783271234</v>
      </c>
      <c r="AC54" s="169">
        <v>477740</v>
      </c>
    </row>
    <row r="55" spans="1:29">
      <c r="A55" s="205">
        <v>6</v>
      </c>
      <c r="B55" s="12" t="s">
        <v>12</v>
      </c>
      <c r="C55" s="142">
        <v>122</v>
      </c>
      <c r="D55" s="71">
        <v>22.65</v>
      </c>
      <c r="E55" s="31">
        <v>538741</v>
      </c>
      <c r="F55" s="65">
        <v>120</v>
      </c>
      <c r="G55" s="71">
        <v>22.21</v>
      </c>
      <c r="H55" s="31">
        <v>540281</v>
      </c>
      <c r="I55" s="65">
        <v>94</v>
      </c>
      <c r="J55" s="71">
        <v>17.350000000000001</v>
      </c>
      <c r="K55" s="31">
        <v>541939</v>
      </c>
      <c r="L55" s="63">
        <v>90</v>
      </c>
      <c r="M55" s="76">
        <v>16.57</v>
      </c>
      <c r="N55" s="31">
        <v>543276</v>
      </c>
      <c r="O55" s="65">
        <v>91</v>
      </c>
      <c r="P55" s="83">
        <v>16.7</v>
      </c>
      <c r="Q55" s="41">
        <v>544848</v>
      </c>
      <c r="R55" s="65">
        <v>86</v>
      </c>
      <c r="S55" s="87">
        <v>15.72</v>
      </c>
      <c r="T55" s="41">
        <v>546969</v>
      </c>
      <c r="U55" s="93">
        <v>83</v>
      </c>
      <c r="V55" s="97">
        <f t="shared" si="7"/>
        <v>15.10079324648861</v>
      </c>
      <c r="W55" s="102">
        <v>549640</v>
      </c>
      <c r="X55" s="179">
        <v>86</v>
      </c>
      <c r="Y55" s="194">
        <f t="shared" si="2"/>
        <v>15.592082123133936</v>
      </c>
      <c r="Z55" s="162">
        <v>551562</v>
      </c>
      <c r="AA55" s="179">
        <v>117</v>
      </c>
      <c r="AB55" s="250">
        <f t="shared" si="0"/>
        <v>21.212483818682216</v>
      </c>
      <c r="AC55" s="162">
        <v>551562</v>
      </c>
    </row>
    <row r="56" spans="1:29">
      <c r="A56" s="206"/>
      <c r="B56" s="126" t="s">
        <v>86</v>
      </c>
      <c r="C56" s="143">
        <f>SUM(C48:C55)</f>
        <v>1278</v>
      </c>
      <c r="D56" s="128">
        <f>C56*100000/E56</f>
        <v>24.156712418875124</v>
      </c>
      <c r="E56" s="120">
        <f>SUM(E48:E55)</f>
        <v>5290455</v>
      </c>
      <c r="F56" s="129">
        <f>SUM(F48:F55)</f>
        <v>1136</v>
      </c>
      <c r="G56" s="128">
        <f>F56*100000/H56</f>
        <v>21.179109642162537</v>
      </c>
      <c r="H56" s="120">
        <f>SUM(H48:H55)</f>
        <v>5363776</v>
      </c>
      <c r="I56" s="129">
        <f>SUM(I48:I55)</f>
        <v>1170</v>
      </c>
      <c r="J56" s="128">
        <f>I56*100000/K56</f>
        <v>21.514479612548126</v>
      </c>
      <c r="K56" s="120">
        <f>SUM(K48:K55)</f>
        <v>5438198</v>
      </c>
      <c r="L56" s="130">
        <f>SUM(L48:L55)</f>
        <v>1215</v>
      </c>
      <c r="M56" s="107">
        <f>L56*100000/N56</f>
        <v>22.05410680141393</v>
      </c>
      <c r="N56" s="120">
        <f>SUM(N48:N55)</f>
        <v>5509178</v>
      </c>
      <c r="O56" s="129">
        <f>SUM(O48:O55)</f>
        <v>1325</v>
      </c>
      <c r="P56" s="131">
        <f>O56*100000/Q56</f>
        <v>23.743128380259908</v>
      </c>
      <c r="Q56" s="114">
        <f>SUM(Q48:Q55)</f>
        <v>5580562</v>
      </c>
      <c r="R56" s="129">
        <f>SUM(R48:R55)</f>
        <v>1320</v>
      </c>
      <c r="S56" s="131">
        <f>R56*100000/T56</f>
        <v>23.358329695391454</v>
      </c>
      <c r="T56" s="114">
        <f>SUM(T48:T55)</f>
        <v>5651089</v>
      </c>
      <c r="U56" s="111">
        <f>SUM(U48:U55)</f>
        <v>1655</v>
      </c>
      <c r="V56" s="112">
        <f>U56*100000/W56</f>
        <v>28.913680695829129</v>
      </c>
      <c r="W56" s="113">
        <f>SUM(W48:W55)</f>
        <v>5723934</v>
      </c>
      <c r="X56" s="195">
        <f>SUM(X48:X55)</f>
        <v>1684</v>
      </c>
      <c r="Y56" s="231">
        <f t="shared" si="2"/>
        <v>29.046527051303169</v>
      </c>
      <c r="Z56" s="232">
        <f>SUM(Z48:Z55)</f>
        <v>5797595</v>
      </c>
      <c r="AA56" s="195">
        <f>SUM(AA48:AA55)</f>
        <v>1780</v>
      </c>
      <c r="AB56" s="196">
        <f t="shared" si="0"/>
        <v>30.702386075605489</v>
      </c>
      <c r="AC56" s="232">
        <f>SUM(AC48:AC55)</f>
        <v>5797595</v>
      </c>
    </row>
    <row r="57" spans="1:29">
      <c r="A57" s="207">
        <v>7</v>
      </c>
      <c r="B57" s="14" t="s">
        <v>29</v>
      </c>
      <c r="C57" s="140">
        <v>233</v>
      </c>
      <c r="D57" s="69">
        <v>13.3</v>
      </c>
      <c r="E57" s="32">
        <v>1751458</v>
      </c>
      <c r="F57" s="66">
        <v>262</v>
      </c>
      <c r="G57" s="69">
        <v>14.94</v>
      </c>
      <c r="H57" s="32">
        <v>1754258</v>
      </c>
      <c r="I57" s="66">
        <v>244</v>
      </c>
      <c r="J57" s="69">
        <v>13.87</v>
      </c>
      <c r="K57" s="32">
        <v>1759172</v>
      </c>
      <c r="L57" s="62">
        <v>222</v>
      </c>
      <c r="M57" s="59">
        <v>12.58</v>
      </c>
      <c r="N57" s="32">
        <v>1764922</v>
      </c>
      <c r="O57" s="66">
        <v>251</v>
      </c>
      <c r="P57" s="81">
        <v>14.21</v>
      </c>
      <c r="Q57" s="42">
        <v>1766834</v>
      </c>
      <c r="R57" s="66">
        <v>281</v>
      </c>
      <c r="S57" s="81">
        <v>15.87</v>
      </c>
      <c r="T57" s="42">
        <v>1770441</v>
      </c>
      <c r="U57" s="93">
        <v>343</v>
      </c>
      <c r="V57" s="97">
        <f t="shared" ref="V57:V60" si="8">U57*100000/W57</f>
        <v>19.288778317388694</v>
      </c>
      <c r="W57" s="102">
        <v>1778236</v>
      </c>
      <c r="X57" s="182">
        <v>354</v>
      </c>
      <c r="Y57" s="192">
        <f t="shared" si="2"/>
        <v>19.822471291014036</v>
      </c>
      <c r="Z57" s="162">
        <v>1785852</v>
      </c>
      <c r="AA57" s="182">
        <v>399</v>
      </c>
      <c r="AB57" s="247">
        <f t="shared" si="0"/>
        <v>22.342276963600568</v>
      </c>
      <c r="AC57" s="162">
        <v>1785852</v>
      </c>
    </row>
    <row r="58" spans="1:29">
      <c r="A58" s="204">
        <v>7</v>
      </c>
      <c r="B58" s="3" t="s">
        <v>34</v>
      </c>
      <c r="C58" s="137">
        <v>69</v>
      </c>
      <c r="D58" s="70">
        <v>7.37</v>
      </c>
      <c r="E58" s="30">
        <v>936846</v>
      </c>
      <c r="F58" s="64">
        <v>59</v>
      </c>
      <c r="G58" s="70">
        <v>6.3</v>
      </c>
      <c r="H58" s="30">
        <v>936430</v>
      </c>
      <c r="I58" s="64">
        <v>57</v>
      </c>
      <c r="J58" s="70">
        <v>6.08</v>
      </c>
      <c r="K58" s="30">
        <v>937972</v>
      </c>
      <c r="L58" s="50">
        <v>73</v>
      </c>
      <c r="M58" s="53">
        <v>7.77</v>
      </c>
      <c r="N58" s="30">
        <v>940001</v>
      </c>
      <c r="O58" s="64">
        <v>121</v>
      </c>
      <c r="P58" s="82">
        <v>12.87</v>
      </c>
      <c r="Q58" s="43">
        <v>940324</v>
      </c>
      <c r="R58" s="64">
        <v>129</v>
      </c>
      <c r="S58" s="82">
        <v>13.69</v>
      </c>
      <c r="T58" s="39">
        <v>942442</v>
      </c>
      <c r="U58" s="96">
        <v>151</v>
      </c>
      <c r="V58" s="97">
        <f t="shared" si="8"/>
        <v>15.888097289869391</v>
      </c>
      <c r="W58" s="104">
        <v>950397</v>
      </c>
      <c r="X58" s="180">
        <v>143</v>
      </c>
      <c r="Y58" s="193">
        <f t="shared" si="2"/>
        <v>14.925123888965429</v>
      </c>
      <c r="Z58" s="169">
        <v>958116</v>
      </c>
      <c r="AA58" s="180">
        <v>126</v>
      </c>
      <c r="AB58" s="248">
        <f t="shared" si="0"/>
        <v>13.150808461605902</v>
      </c>
      <c r="AC58" s="169">
        <v>958116</v>
      </c>
    </row>
    <row r="59" spans="1:29">
      <c r="A59" s="204">
        <v>7</v>
      </c>
      <c r="B59" s="3" t="s">
        <v>35</v>
      </c>
      <c r="C59" s="137">
        <v>126</v>
      </c>
      <c r="D59" s="70">
        <v>9.6199999999999992</v>
      </c>
      <c r="E59" s="32">
        <v>1309318</v>
      </c>
      <c r="F59" s="64">
        <v>103</v>
      </c>
      <c r="G59" s="70">
        <v>7.88</v>
      </c>
      <c r="H59" s="32">
        <v>1307901</v>
      </c>
      <c r="I59" s="64">
        <v>124</v>
      </c>
      <c r="J59" s="70">
        <v>9.48</v>
      </c>
      <c r="K59" s="32">
        <v>1307686</v>
      </c>
      <c r="L59" s="50">
        <v>140</v>
      </c>
      <c r="M59" s="53">
        <v>10.7</v>
      </c>
      <c r="N59" s="32">
        <v>1308934</v>
      </c>
      <c r="O59" s="64">
        <v>276</v>
      </c>
      <c r="P59" s="82">
        <v>21.11</v>
      </c>
      <c r="Q59" s="42">
        <v>1307384</v>
      </c>
      <c r="R59" s="64">
        <v>254</v>
      </c>
      <c r="S59" s="82">
        <v>19.440000000000001</v>
      </c>
      <c r="T59" s="42">
        <v>1306814</v>
      </c>
      <c r="U59" s="93">
        <v>275</v>
      </c>
      <c r="V59" s="97">
        <f t="shared" si="8"/>
        <v>21.012175600661692</v>
      </c>
      <c r="W59" s="102">
        <v>1308765</v>
      </c>
      <c r="X59" s="179">
        <v>293</v>
      </c>
      <c r="Y59" s="193">
        <f t="shared" si="2"/>
        <v>22.389690655475388</v>
      </c>
      <c r="Z59" s="169">
        <v>1308638</v>
      </c>
      <c r="AA59" s="179">
        <v>303</v>
      </c>
      <c r="AB59" s="248">
        <f t="shared" si="0"/>
        <v>23.153843920167379</v>
      </c>
      <c r="AC59" s="169">
        <v>1308638</v>
      </c>
    </row>
    <row r="60" spans="1:29">
      <c r="A60" s="205">
        <v>7</v>
      </c>
      <c r="B60" s="12" t="s">
        <v>43</v>
      </c>
      <c r="C60" s="138">
        <v>78</v>
      </c>
      <c r="D60" s="71">
        <v>7.99</v>
      </c>
      <c r="E60" s="31">
        <v>976536</v>
      </c>
      <c r="F60" s="65">
        <v>106</v>
      </c>
      <c r="G60" s="71">
        <v>10.84</v>
      </c>
      <c r="H60" s="31">
        <v>978046</v>
      </c>
      <c r="I60" s="65">
        <v>93</v>
      </c>
      <c r="J60" s="71">
        <v>9.5</v>
      </c>
      <c r="K60" s="31">
        <v>979371</v>
      </c>
      <c r="L60" s="63">
        <v>98</v>
      </c>
      <c r="M60" s="76">
        <v>9.99</v>
      </c>
      <c r="N60" s="31">
        <v>981369</v>
      </c>
      <c r="O60" s="65">
        <v>97</v>
      </c>
      <c r="P60" s="87">
        <v>9.8800000000000008</v>
      </c>
      <c r="Q60" s="44">
        <v>982117</v>
      </c>
      <c r="R60" s="65">
        <v>91</v>
      </c>
      <c r="S60" s="76">
        <v>9.25</v>
      </c>
      <c r="T60" s="44">
        <v>983370</v>
      </c>
      <c r="U60" s="96">
        <v>120</v>
      </c>
      <c r="V60" s="97">
        <f t="shared" si="8"/>
        <v>12.188222723519308</v>
      </c>
      <c r="W60" s="104">
        <v>984557</v>
      </c>
      <c r="X60" s="180">
        <v>126</v>
      </c>
      <c r="Y60" s="194">
        <f t="shared" si="2"/>
        <v>12.798777818295955</v>
      </c>
      <c r="Z60" s="162">
        <v>984469</v>
      </c>
      <c r="AA60" s="180">
        <v>149</v>
      </c>
      <c r="AB60" s="250">
        <f t="shared" si="0"/>
        <v>15.135062658143628</v>
      </c>
      <c r="AC60" s="162">
        <v>984469</v>
      </c>
    </row>
    <row r="61" spans="1:29">
      <c r="A61" s="206"/>
      <c r="B61" s="126" t="s">
        <v>86</v>
      </c>
      <c r="C61" s="139">
        <f>SUM(C57:C60)</f>
        <v>506</v>
      </c>
      <c r="D61" s="128">
        <f>C61*100000/E61</f>
        <v>10.172575941496028</v>
      </c>
      <c r="E61" s="120">
        <f>SUM(E57:E60)</f>
        <v>4974158</v>
      </c>
      <c r="F61" s="129">
        <f>SUM(F57:F60)</f>
        <v>530</v>
      </c>
      <c r="G61" s="128">
        <f>F61*100000/H61</f>
        <v>10.64976635819183</v>
      </c>
      <c r="H61" s="120">
        <f>SUM(H57:H60)</f>
        <v>4976635</v>
      </c>
      <c r="I61" s="129">
        <f>SUM(I57:I60)</f>
        <v>518</v>
      </c>
      <c r="J61" s="128">
        <f>I61*100000/K61</f>
        <v>10.392839293599916</v>
      </c>
      <c r="K61" s="120">
        <f>SUM(K57:K60)</f>
        <v>4984201</v>
      </c>
      <c r="L61" s="130">
        <f>SUM(L57:L60)</f>
        <v>533</v>
      </c>
      <c r="M61" s="107">
        <f>L61*100000/N61</f>
        <v>10.670187895402531</v>
      </c>
      <c r="N61" s="120">
        <f>SUM(N57:N60)</f>
        <v>4995226</v>
      </c>
      <c r="O61" s="129">
        <f>SUM(O57:O60)</f>
        <v>745</v>
      </c>
      <c r="P61" s="131">
        <f>O61*100000/Q61</f>
        <v>14.909962837167795</v>
      </c>
      <c r="Q61" s="118">
        <f>SUM(Q57:Q60)</f>
        <v>4996659</v>
      </c>
      <c r="R61" s="129">
        <f>SUM(R57:R60)</f>
        <v>755</v>
      </c>
      <c r="S61" s="131">
        <f>R61*100000/T61</f>
        <v>15.090743338036448</v>
      </c>
      <c r="T61" s="118">
        <f>SUM(T57:T60)</f>
        <v>5003067</v>
      </c>
      <c r="U61" s="111">
        <f>SUM(U57:U60)</f>
        <v>889</v>
      </c>
      <c r="V61" s="112">
        <f>U61*100000/W61</f>
        <v>17.702269335348486</v>
      </c>
      <c r="W61" s="113">
        <f>SUM(W57:W60)</f>
        <v>5021955</v>
      </c>
      <c r="X61" s="195">
        <f>SUM(X57:X60)</f>
        <v>916</v>
      </c>
      <c r="Y61" s="196">
        <f t="shared" si="2"/>
        <v>18.185157060397156</v>
      </c>
      <c r="Z61" s="232">
        <f>SUM(Z57:Z60)</f>
        <v>5037075</v>
      </c>
      <c r="AA61" s="195">
        <f>SUM(AA57:AA60)</f>
        <v>977</v>
      </c>
      <c r="AB61" s="196">
        <f t="shared" si="0"/>
        <v>19.396177344986921</v>
      </c>
      <c r="AC61" s="232">
        <f>SUM(AC57:AC60)</f>
        <v>5037075</v>
      </c>
    </row>
    <row r="62" spans="1:29">
      <c r="A62" s="207">
        <v>8</v>
      </c>
      <c r="B62" s="14" t="s">
        <v>38</v>
      </c>
      <c r="C62" s="140">
        <v>0</v>
      </c>
      <c r="D62" s="69"/>
      <c r="E62" s="29">
        <v>0</v>
      </c>
      <c r="F62" s="66"/>
      <c r="G62" s="69"/>
      <c r="H62" s="29">
        <v>0</v>
      </c>
      <c r="I62" s="66"/>
      <c r="J62" s="69"/>
      <c r="K62" s="29">
        <v>0</v>
      </c>
      <c r="L62" s="62"/>
      <c r="M62" s="59"/>
      <c r="N62" s="29">
        <v>0</v>
      </c>
      <c r="O62" s="66">
        <v>12</v>
      </c>
      <c r="P62" s="84">
        <v>2.94</v>
      </c>
      <c r="Q62" s="45">
        <v>407634</v>
      </c>
      <c r="R62" s="66">
        <v>32</v>
      </c>
      <c r="S62" s="84">
        <v>7.8</v>
      </c>
      <c r="T62" s="48">
        <v>410124</v>
      </c>
      <c r="U62" s="100">
        <v>63</v>
      </c>
      <c r="V62" s="97">
        <f t="shared" ref="V62:V68" si="9">U62*100000/W62</f>
        <v>15.201785606563311</v>
      </c>
      <c r="W62" s="102">
        <v>414425</v>
      </c>
      <c r="X62" s="181">
        <v>55</v>
      </c>
      <c r="Y62" s="192">
        <f t="shared" si="2"/>
        <v>13.176777247778515</v>
      </c>
      <c r="Z62" s="162">
        <v>417401</v>
      </c>
      <c r="AA62" s="179">
        <v>45</v>
      </c>
      <c r="AB62" s="247">
        <f t="shared" si="0"/>
        <v>10.78099956636424</v>
      </c>
      <c r="AC62" s="162">
        <v>417401</v>
      </c>
    </row>
    <row r="63" spans="1:29">
      <c r="A63" s="204">
        <v>8</v>
      </c>
      <c r="B63" s="3" t="s">
        <v>33</v>
      </c>
      <c r="C63" s="137">
        <v>35</v>
      </c>
      <c r="D63" s="70">
        <v>7.04</v>
      </c>
      <c r="E63" s="30">
        <v>497148</v>
      </c>
      <c r="F63" s="64">
        <v>26</v>
      </c>
      <c r="G63" s="70">
        <v>5.21</v>
      </c>
      <c r="H63" s="30">
        <v>498562</v>
      </c>
      <c r="I63" s="64">
        <v>44</v>
      </c>
      <c r="J63" s="70">
        <v>8.8000000000000007</v>
      </c>
      <c r="K63" s="30">
        <v>500217</v>
      </c>
      <c r="L63" s="50">
        <v>45</v>
      </c>
      <c r="M63" s="53">
        <v>8.9700000000000006</v>
      </c>
      <c r="N63" s="30">
        <v>501891</v>
      </c>
      <c r="O63" s="64">
        <v>50</v>
      </c>
      <c r="P63" s="85">
        <v>9.9499999999999993</v>
      </c>
      <c r="Q63" s="39">
        <v>502710</v>
      </c>
      <c r="R63" s="64">
        <v>49</v>
      </c>
      <c r="S63" s="85">
        <v>9.73</v>
      </c>
      <c r="T63" s="38">
        <v>503811</v>
      </c>
      <c r="U63" s="93">
        <v>81</v>
      </c>
      <c r="V63" s="97">
        <f t="shared" si="9"/>
        <v>16.004615652118932</v>
      </c>
      <c r="W63" s="104">
        <v>506104</v>
      </c>
      <c r="X63" s="179">
        <v>94</v>
      </c>
      <c r="Y63" s="193">
        <f t="shared" si="2"/>
        <v>18.50390058287287</v>
      </c>
      <c r="Z63" s="169">
        <v>508001</v>
      </c>
      <c r="AA63" s="235">
        <v>118</v>
      </c>
      <c r="AB63" s="248">
        <f t="shared" si="0"/>
        <v>23.228300731691473</v>
      </c>
      <c r="AC63" s="169">
        <v>508001</v>
      </c>
    </row>
    <row r="64" spans="1:29">
      <c r="A64" s="204">
        <v>8</v>
      </c>
      <c r="B64" s="3" t="s">
        <v>32</v>
      </c>
      <c r="C64" s="137">
        <v>147</v>
      </c>
      <c r="D64" s="70">
        <v>9.61</v>
      </c>
      <c r="E64" s="30">
        <v>1529124</v>
      </c>
      <c r="F64" s="64">
        <v>195</v>
      </c>
      <c r="G64" s="70">
        <v>12.72</v>
      </c>
      <c r="H64" s="30">
        <v>1533158</v>
      </c>
      <c r="I64" s="64">
        <v>144</v>
      </c>
      <c r="J64" s="70">
        <v>9.3699999999999992</v>
      </c>
      <c r="K64" s="30">
        <v>1537285</v>
      </c>
      <c r="L64" s="58">
        <v>146</v>
      </c>
      <c r="M64" s="53">
        <v>9.4700000000000006</v>
      </c>
      <c r="N64" s="30">
        <v>1541863</v>
      </c>
      <c r="O64" s="64">
        <v>197</v>
      </c>
      <c r="P64" s="82">
        <v>12.74</v>
      </c>
      <c r="Q64" s="38">
        <v>1546447</v>
      </c>
      <c r="R64" s="64">
        <v>186</v>
      </c>
      <c r="S64" s="82">
        <v>11.98</v>
      </c>
      <c r="T64" s="38">
        <v>1552703</v>
      </c>
      <c r="U64" s="96">
        <v>199</v>
      </c>
      <c r="V64" s="97">
        <f t="shared" si="9"/>
        <v>12.751252538236136</v>
      </c>
      <c r="W64" s="104">
        <v>1560631</v>
      </c>
      <c r="X64" s="180">
        <v>228</v>
      </c>
      <c r="Y64" s="193">
        <f t="shared" si="2"/>
        <v>14.548870165372158</v>
      </c>
      <c r="Z64" s="174">
        <v>1567132</v>
      </c>
      <c r="AA64" s="180">
        <v>263</v>
      </c>
      <c r="AB64" s="248">
        <f t="shared" si="0"/>
        <v>16.782249357424902</v>
      </c>
      <c r="AC64" s="174">
        <v>1567132</v>
      </c>
    </row>
    <row r="65" spans="1:29">
      <c r="A65" s="204">
        <v>8</v>
      </c>
      <c r="B65" s="3" t="s">
        <v>30</v>
      </c>
      <c r="C65" s="146">
        <v>78</v>
      </c>
      <c r="D65" s="70">
        <v>12.69</v>
      </c>
      <c r="E65" s="32">
        <v>614421</v>
      </c>
      <c r="F65" s="64">
        <v>97</v>
      </c>
      <c r="G65" s="70">
        <v>15.72</v>
      </c>
      <c r="H65" s="32">
        <v>616981</v>
      </c>
      <c r="I65" s="64">
        <v>102</v>
      </c>
      <c r="J65" s="70">
        <v>16.46</v>
      </c>
      <c r="K65" s="32">
        <v>619602</v>
      </c>
      <c r="L65" s="58">
        <v>141</v>
      </c>
      <c r="M65" s="53">
        <v>22.65</v>
      </c>
      <c r="N65" s="32">
        <v>622424</v>
      </c>
      <c r="O65" s="64">
        <v>173</v>
      </c>
      <c r="P65" s="82">
        <v>27.7</v>
      </c>
      <c r="Q65" s="42">
        <v>624493</v>
      </c>
      <c r="R65" s="64">
        <v>177</v>
      </c>
      <c r="S65" s="82">
        <v>28.21</v>
      </c>
      <c r="T65" s="42">
        <v>627354</v>
      </c>
      <c r="U65" s="93">
        <v>210</v>
      </c>
      <c r="V65" s="97">
        <f t="shared" si="9"/>
        <v>33.280665359740219</v>
      </c>
      <c r="W65" s="102">
        <v>630997</v>
      </c>
      <c r="X65" s="179">
        <v>174</v>
      </c>
      <c r="Y65" s="193">
        <f t="shared" si="2"/>
        <v>27.472570848444562</v>
      </c>
      <c r="Z65" s="169">
        <v>633359</v>
      </c>
      <c r="AA65" s="179">
        <v>194</v>
      </c>
      <c r="AB65" s="248">
        <f t="shared" si="0"/>
        <v>30.630337612633593</v>
      </c>
      <c r="AC65" s="169">
        <v>633359</v>
      </c>
    </row>
    <row r="66" spans="1:29">
      <c r="A66" s="204">
        <v>8</v>
      </c>
      <c r="B66" s="4" t="s">
        <v>31</v>
      </c>
      <c r="C66" s="136">
        <v>75</v>
      </c>
      <c r="D66" s="70">
        <v>8.32</v>
      </c>
      <c r="E66" s="30">
        <v>901100</v>
      </c>
      <c r="F66" s="64">
        <v>81</v>
      </c>
      <c r="G66" s="70">
        <v>8.9499999999999993</v>
      </c>
      <c r="H66" s="30">
        <v>904748</v>
      </c>
      <c r="I66" s="64">
        <v>71</v>
      </c>
      <c r="J66" s="70">
        <v>7.83</v>
      </c>
      <c r="K66" s="30">
        <v>907064</v>
      </c>
      <c r="L66" s="50">
        <v>69</v>
      </c>
      <c r="M66" s="53">
        <v>7.58</v>
      </c>
      <c r="N66" s="30">
        <v>910094</v>
      </c>
      <c r="O66" s="64">
        <v>45</v>
      </c>
      <c r="P66" s="82">
        <v>6.33</v>
      </c>
      <c r="Q66" s="38">
        <v>711404</v>
      </c>
      <c r="R66" s="64">
        <v>52</v>
      </c>
      <c r="S66" s="82">
        <v>10.17</v>
      </c>
      <c r="T66" s="38">
        <v>511155</v>
      </c>
      <c r="U66" s="96">
        <v>41</v>
      </c>
      <c r="V66" s="97">
        <f t="shared" si="9"/>
        <v>7.9814518844986582</v>
      </c>
      <c r="W66" s="104">
        <v>513691</v>
      </c>
      <c r="X66" s="180">
        <v>39</v>
      </c>
      <c r="Y66" s="193">
        <f t="shared" si="2"/>
        <v>7.5566457793226922</v>
      </c>
      <c r="Z66" s="162">
        <v>516102</v>
      </c>
      <c r="AA66" s="180">
        <v>64</v>
      </c>
      <c r="AB66" s="248">
        <f t="shared" si="0"/>
        <v>12.400649484016725</v>
      </c>
      <c r="AC66" s="162">
        <v>516102</v>
      </c>
    </row>
    <row r="67" spans="1:29">
      <c r="A67" s="204">
        <v>8</v>
      </c>
      <c r="B67" s="4" t="s">
        <v>44</v>
      </c>
      <c r="C67" s="146">
        <v>113</v>
      </c>
      <c r="D67" s="70">
        <v>10.17</v>
      </c>
      <c r="E67" s="30">
        <v>1111056</v>
      </c>
      <c r="F67" s="64">
        <v>122</v>
      </c>
      <c r="G67" s="70">
        <v>10.95</v>
      </c>
      <c r="H67" s="30">
        <v>1114550</v>
      </c>
      <c r="I67" s="64">
        <v>127</v>
      </c>
      <c r="J67" s="70">
        <v>11.37</v>
      </c>
      <c r="K67" s="30">
        <v>1117242</v>
      </c>
      <c r="L67" s="50">
        <v>103</v>
      </c>
      <c r="M67" s="53">
        <v>9.19</v>
      </c>
      <c r="N67" s="30">
        <v>1120678</v>
      </c>
      <c r="O67" s="64">
        <v>106</v>
      </c>
      <c r="P67" s="85">
        <v>9.44</v>
      </c>
      <c r="Q67" s="39">
        <v>1123179</v>
      </c>
      <c r="R67" s="64">
        <v>133</v>
      </c>
      <c r="S67" s="53">
        <v>11.81</v>
      </c>
      <c r="T67" s="39">
        <v>1126263</v>
      </c>
      <c r="U67" s="96">
        <v>199</v>
      </c>
      <c r="V67" s="97">
        <f t="shared" si="9"/>
        <v>17.583404094017315</v>
      </c>
      <c r="W67" s="104">
        <v>1131749</v>
      </c>
      <c r="X67" s="180">
        <v>158</v>
      </c>
      <c r="Y67" s="193">
        <f t="shared" si="2"/>
        <v>13.902747640492544</v>
      </c>
      <c r="Z67" s="169">
        <v>1136466</v>
      </c>
      <c r="AA67" s="180">
        <v>138</v>
      </c>
      <c r="AB67" s="248">
        <f t="shared" si="0"/>
        <v>12.142906167012475</v>
      </c>
      <c r="AC67" s="169">
        <v>1136466</v>
      </c>
    </row>
    <row r="68" spans="1:29">
      <c r="A68" s="205">
        <v>8</v>
      </c>
      <c r="B68" s="17" t="s">
        <v>39</v>
      </c>
      <c r="C68" s="147">
        <v>52</v>
      </c>
      <c r="D68" s="71">
        <v>7.47</v>
      </c>
      <c r="E68" s="32">
        <v>696229</v>
      </c>
      <c r="F68" s="65">
        <v>67</v>
      </c>
      <c r="G68" s="71">
        <v>9.59</v>
      </c>
      <c r="H68" s="32">
        <v>698235</v>
      </c>
      <c r="I68" s="65">
        <v>70</v>
      </c>
      <c r="J68" s="71">
        <v>10</v>
      </c>
      <c r="K68" s="32">
        <v>700027</v>
      </c>
      <c r="L68" s="63">
        <v>78</v>
      </c>
      <c r="M68" s="76">
        <v>11.11</v>
      </c>
      <c r="N68" s="32">
        <v>702041</v>
      </c>
      <c r="O68" s="15">
        <v>87</v>
      </c>
      <c r="P68" s="83">
        <v>12.36</v>
      </c>
      <c r="Q68" s="42">
        <v>704080</v>
      </c>
      <c r="R68" s="15">
        <v>80</v>
      </c>
      <c r="S68" s="83">
        <v>11.32</v>
      </c>
      <c r="T68" s="42">
        <v>706559</v>
      </c>
      <c r="U68" s="93">
        <v>100</v>
      </c>
      <c r="V68" s="97">
        <f t="shared" si="9"/>
        <v>14.092347150879714</v>
      </c>
      <c r="W68" s="102">
        <v>709605</v>
      </c>
      <c r="X68" s="179">
        <v>105</v>
      </c>
      <c r="Y68" s="194">
        <f t="shared" si="2"/>
        <v>14.745120067406264</v>
      </c>
      <c r="Z68" s="162">
        <v>712100</v>
      </c>
      <c r="AA68" s="179">
        <v>121</v>
      </c>
      <c r="AB68" s="250">
        <f t="shared" si="0"/>
        <v>16.991995506249122</v>
      </c>
      <c r="AC68" s="162">
        <v>712100</v>
      </c>
    </row>
    <row r="69" spans="1:29">
      <c r="A69" s="206"/>
      <c r="B69" s="126" t="s">
        <v>86</v>
      </c>
      <c r="C69" s="148">
        <f>SUM(C62:C68)</f>
        <v>500</v>
      </c>
      <c r="D69" s="128">
        <f>C69*100000/E69</f>
        <v>9.3474052911548497</v>
      </c>
      <c r="E69" s="120">
        <f>SUM(E62:E68)</f>
        <v>5349078</v>
      </c>
      <c r="F69" s="129">
        <f>SUM(F62:F68)</f>
        <v>588</v>
      </c>
      <c r="G69" s="128">
        <f>F69*100000/H69</f>
        <v>10.957405137383125</v>
      </c>
      <c r="H69" s="120">
        <f>SUM(H62:H68)</f>
        <v>5366234</v>
      </c>
      <c r="I69" s="129">
        <f>SUM(I62:I68)</f>
        <v>558</v>
      </c>
      <c r="J69" s="128">
        <f>I69*100000/K69</f>
        <v>10.368977654109859</v>
      </c>
      <c r="K69" s="120">
        <f>SUM(K62:K68)</f>
        <v>5381437</v>
      </c>
      <c r="L69" s="130">
        <f>SUM(L62:L68)</f>
        <v>582</v>
      </c>
      <c r="M69" s="107">
        <f>L69*100000/N69</f>
        <v>10.779792001875906</v>
      </c>
      <c r="N69" s="120">
        <f>SUM(N62:N68)</f>
        <v>5398991</v>
      </c>
      <c r="O69" s="133">
        <f>SUM(O62:O68)</f>
        <v>670</v>
      </c>
      <c r="P69" s="131">
        <f>O69*100000/Q69</f>
        <v>11.921820615034269</v>
      </c>
      <c r="Q69" s="114">
        <f>SUM(Q62:Q68)</f>
        <v>5619947</v>
      </c>
      <c r="R69" s="133">
        <f>SUM(R62:R68)</f>
        <v>709</v>
      </c>
      <c r="S69" s="131">
        <f>R69*100000/T69</f>
        <v>13.03795589860847</v>
      </c>
      <c r="T69" s="114">
        <f>SUM(T62:T68)</f>
        <v>5437969</v>
      </c>
      <c r="U69" s="111">
        <f>SUM(U62:U68)</f>
        <v>893</v>
      </c>
      <c r="V69" s="112">
        <f>U69*100000/W69</f>
        <v>16.333766339710881</v>
      </c>
      <c r="W69" s="113">
        <f>SUM(W62:W68)</f>
        <v>5467202</v>
      </c>
      <c r="X69" s="233">
        <f>SUM(X62:X68)</f>
        <v>853</v>
      </c>
      <c r="Y69" s="234">
        <f t="shared" si="2"/>
        <v>15.535753086068983</v>
      </c>
      <c r="Z69" s="232">
        <f>SUM(Z62:Z68)</f>
        <v>5490561</v>
      </c>
      <c r="AA69" s="233">
        <f>SUM(AA62:AA68)</f>
        <v>943</v>
      </c>
      <c r="AB69" s="196">
        <f t="shared" si="0"/>
        <v>17.174929847787869</v>
      </c>
      <c r="AC69" s="232">
        <f>SUM(AC62:AC68)</f>
        <v>5490561</v>
      </c>
    </row>
    <row r="70" spans="1:29">
      <c r="A70" s="207">
        <v>9</v>
      </c>
      <c r="B70" s="18" t="s">
        <v>25</v>
      </c>
      <c r="C70" s="136">
        <v>431</v>
      </c>
      <c r="D70" s="69">
        <v>16.87</v>
      </c>
      <c r="E70" s="29">
        <v>2554241</v>
      </c>
      <c r="F70" s="66">
        <v>462</v>
      </c>
      <c r="G70" s="69">
        <v>18.05</v>
      </c>
      <c r="H70" s="29">
        <v>2559006</v>
      </c>
      <c r="I70" s="66">
        <v>405</v>
      </c>
      <c r="J70" s="69">
        <v>15.77</v>
      </c>
      <c r="K70" s="29">
        <v>2568205</v>
      </c>
      <c r="L70" s="62">
        <v>399</v>
      </c>
      <c r="M70" s="59">
        <v>15.48</v>
      </c>
      <c r="N70" s="29">
        <v>2576691</v>
      </c>
      <c r="O70" s="66">
        <v>430</v>
      </c>
      <c r="P70" s="81">
        <v>16.64</v>
      </c>
      <c r="Q70" s="37">
        <v>2583707</v>
      </c>
      <c r="R70" s="66">
        <v>454</v>
      </c>
      <c r="S70" s="90">
        <v>17.510000000000002</v>
      </c>
      <c r="T70" s="37">
        <v>2593246</v>
      </c>
      <c r="U70" s="98">
        <v>611</v>
      </c>
      <c r="V70" s="97">
        <f t="shared" ref="V70:V73" si="10">U70*100000/W70</f>
        <v>23.448899436842634</v>
      </c>
      <c r="W70" s="101">
        <v>2605666</v>
      </c>
      <c r="X70" s="182">
        <v>609</v>
      </c>
      <c r="Y70" s="192">
        <f t="shared" si="2"/>
        <v>23.285682440645406</v>
      </c>
      <c r="Z70" s="162">
        <v>2615341</v>
      </c>
      <c r="AA70" s="182">
        <v>666</v>
      </c>
      <c r="AB70" s="247">
        <f t="shared" si="0"/>
        <v>25.465130550853598</v>
      </c>
      <c r="AC70" s="162">
        <v>2615341</v>
      </c>
    </row>
    <row r="71" spans="1:29">
      <c r="A71" s="204">
        <v>9</v>
      </c>
      <c r="B71" s="4" t="s">
        <v>27</v>
      </c>
      <c r="C71" s="146">
        <v>142</v>
      </c>
      <c r="D71" s="70">
        <v>9.24</v>
      </c>
      <c r="E71" s="30">
        <v>1536396</v>
      </c>
      <c r="F71" s="64">
        <v>155</v>
      </c>
      <c r="G71" s="70">
        <v>10.07</v>
      </c>
      <c r="H71" s="30">
        <v>1538861</v>
      </c>
      <c r="I71" s="64">
        <v>173</v>
      </c>
      <c r="J71" s="70">
        <v>11.2</v>
      </c>
      <c r="K71" s="30">
        <v>1544218</v>
      </c>
      <c r="L71" s="50">
        <v>177</v>
      </c>
      <c r="M71" s="53">
        <v>11.42</v>
      </c>
      <c r="N71" s="30">
        <v>1550275</v>
      </c>
      <c r="O71" s="64">
        <v>210</v>
      </c>
      <c r="P71" s="82">
        <v>13.49</v>
      </c>
      <c r="Q71" s="38">
        <v>1556426</v>
      </c>
      <c r="R71" s="64">
        <v>180</v>
      </c>
      <c r="S71" s="85">
        <v>11.52</v>
      </c>
      <c r="T71" s="38">
        <v>1562912</v>
      </c>
      <c r="U71" s="93">
        <v>180</v>
      </c>
      <c r="V71" s="97">
        <f t="shared" si="10"/>
        <v>11.464310963065811</v>
      </c>
      <c r="W71" s="102">
        <v>1570090</v>
      </c>
      <c r="X71" s="180">
        <v>195</v>
      </c>
      <c r="Y71" s="193">
        <f t="shared" si="2"/>
        <v>12.3704041569633</v>
      </c>
      <c r="Z71" s="169">
        <v>1576343</v>
      </c>
      <c r="AA71" s="180">
        <v>226</v>
      </c>
      <c r="AB71" s="248">
        <f t="shared" si="0"/>
        <v>14.336981228070286</v>
      </c>
      <c r="AC71" s="169">
        <v>1576343</v>
      </c>
    </row>
    <row r="72" spans="1:29">
      <c r="A72" s="204">
        <v>9</v>
      </c>
      <c r="B72" s="4" t="s">
        <v>28</v>
      </c>
      <c r="C72" s="146">
        <v>168</v>
      </c>
      <c r="D72" s="70">
        <v>12.23</v>
      </c>
      <c r="E72" s="32">
        <v>1373965</v>
      </c>
      <c r="F72" s="64">
        <v>178</v>
      </c>
      <c r="G72" s="70">
        <v>12.95</v>
      </c>
      <c r="H72" s="32">
        <v>1374116</v>
      </c>
      <c r="I72" s="64">
        <v>174</v>
      </c>
      <c r="J72" s="70">
        <v>12.64</v>
      </c>
      <c r="K72" s="32">
        <v>1376694</v>
      </c>
      <c r="L72" s="50">
        <v>152</v>
      </c>
      <c r="M72" s="53">
        <v>11.02</v>
      </c>
      <c r="N72" s="32">
        <v>1379794</v>
      </c>
      <c r="O72" s="64">
        <v>145</v>
      </c>
      <c r="P72" s="82">
        <v>10.5</v>
      </c>
      <c r="Q72" s="42">
        <v>1381081</v>
      </c>
      <c r="R72" s="64">
        <v>162</v>
      </c>
      <c r="S72" s="85">
        <v>11.71</v>
      </c>
      <c r="T72" s="42">
        <v>1383338</v>
      </c>
      <c r="U72" s="96">
        <v>211</v>
      </c>
      <c r="V72" s="97">
        <f t="shared" si="10"/>
        <v>15.210112201609677</v>
      </c>
      <c r="W72" s="104">
        <v>1387235</v>
      </c>
      <c r="X72" s="183">
        <v>280</v>
      </c>
      <c r="Y72" s="193">
        <f t="shared" si="2"/>
        <v>20.145116787717235</v>
      </c>
      <c r="Z72" s="169">
        <v>1389915</v>
      </c>
      <c r="AA72" s="183">
        <v>226</v>
      </c>
      <c r="AB72" s="248">
        <f t="shared" ref="AB72:AB96" si="11">AA72*100000/AC72</f>
        <v>16.259987121514627</v>
      </c>
      <c r="AC72" s="169">
        <v>1389915</v>
      </c>
    </row>
    <row r="73" spans="1:29">
      <c r="A73" s="205">
        <v>9</v>
      </c>
      <c r="B73" s="17" t="s">
        <v>26</v>
      </c>
      <c r="C73" s="147">
        <v>89</v>
      </c>
      <c r="D73" s="71">
        <v>7.95</v>
      </c>
      <c r="E73" s="31">
        <v>1119372</v>
      </c>
      <c r="F73" s="65">
        <v>92</v>
      </c>
      <c r="G73" s="71">
        <v>8.2100000000000009</v>
      </c>
      <c r="H73" s="31">
        <v>1121123</v>
      </c>
      <c r="I73" s="65">
        <v>145</v>
      </c>
      <c r="J73" s="71">
        <v>12.9</v>
      </c>
      <c r="K73" s="31">
        <v>1123907</v>
      </c>
      <c r="L73" s="63">
        <v>99</v>
      </c>
      <c r="M73" s="76">
        <v>8.7899999999999991</v>
      </c>
      <c r="N73" s="31">
        <v>1126295</v>
      </c>
      <c r="O73" s="65">
        <v>153</v>
      </c>
      <c r="P73" s="83">
        <v>13.57</v>
      </c>
      <c r="Q73" s="41">
        <v>1127423</v>
      </c>
      <c r="R73" s="65">
        <v>116</v>
      </c>
      <c r="S73" s="87">
        <v>10.26</v>
      </c>
      <c r="T73" s="41">
        <v>1130228</v>
      </c>
      <c r="U73" s="93">
        <v>189</v>
      </c>
      <c r="V73" s="97">
        <f t="shared" si="10"/>
        <v>16.661098274915172</v>
      </c>
      <c r="W73" s="102">
        <v>1134379</v>
      </c>
      <c r="X73" s="181">
        <v>171</v>
      </c>
      <c r="Y73" s="194">
        <f t="shared" si="2"/>
        <v>15.047703861188012</v>
      </c>
      <c r="Z73" s="162">
        <v>1136386</v>
      </c>
      <c r="AA73" s="181">
        <v>189</v>
      </c>
      <c r="AB73" s="250">
        <f t="shared" si="11"/>
        <v>16.631672688681487</v>
      </c>
      <c r="AC73" s="162">
        <v>1136386</v>
      </c>
    </row>
    <row r="74" spans="1:29" ht="14.25" customHeight="1">
      <c r="A74" s="206"/>
      <c r="B74" s="126" t="s">
        <v>86</v>
      </c>
      <c r="C74" s="148">
        <f>SUM(C70:C73)</f>
        <v>830</v>
      </c>
      <c r="D74" s="128">
        <f>C74*100000/E74</f>
        <v>12.606368129643283</v>
      </c>
      <c r="E74" s="120">
        <f>SUM(E70:E73)</f>
        <v>6583974</v>
      </c>
      <c r="F74" s="129">
        <f>SUM(F70:F73)</f>
        <v>887</v>
      </c>
      <c r="G74" s="128">
        <f>F74*100000/H74</f>
        <v>13.453446675967291</v>
      </c>
      <c r="H74" s="120">
        <f>SUM(H70:H73)</f>
        <v>6593106</v>
      </c>
      <c r="I74" s="129">
        <f>SUM(I70:I73)</f>
        <v>897</v>
      </c>
      <c r="J74" s="128">
        <f>I74*100000/K74</f>
        <v>13.564142516343507</v>
      </c>
      <c r="K74" s="120">
        <f>SUM(K70:K73)</f>
        <v>6613024</v>
      </c>
      <c r="L74" s="130">
        <f>SUM(L70:L73)</f>
        <v>827</v>
      </c>
      <c r="M74" s="107">
        <f>L74*100000/N74</f>
        <v>12.467859832309546</v>
      </c>
      <c r="N74" s="120">
        <f>SUM(N70:N73)</f>
        <v>6633055</v>
      </c>
      <c r="O74" s="129">
        <f>SUM(O70:O73)</f>
        <v>938</v>
      </c>
      <c r="P74" s="131">
        <f>O74*100000/Q74</f>
        <v>14.108154799246822</v>
      </c>
      <c r="Q74" s="114">
        <f>SUM(Q70:Q73)</f>
        <v>6648637</v>
      </c>
      <c r="R74" s="129">
        <f>SUM(R70:R73)</f>
        <v>912</v>
      </c>
      <c r="S74" s="131">
        <f>R74*100000/T74</f>
        <v>13.673729227776143</v>
      </c>
      <c r="T74" s="114">
        <f>SUM(T70:T73)</f>
        <v>6669724</v>
      </c>
      <c r="U74" s="119">
        <f>SUM(U70:U73)</f>
        <v>1191</v>
      </c>
      <c r="V74" s="112">
        <f>U74*100000/W74</f>
        <v>17.783099933257382</v>
      </c>
      <c r="W74" s="113">
        <f>SUM(W70:W73)</f>
        <v>6697370</v>
      </c>
      <c r="X74" s="195">
        <f>SUM(X70:X73)</f>
        <v>1255</v>
      </c>
      <c r="Y74" s="231">
        <f t="shared" ref="Y74:Y96" si="12">X74*100000/Z74</f>
        <v>18.681196817200394</v>
      </c>
      <c r="Z74" s="232">
        <f>SUM(Z70:Z73)</f>
        <v>6717985</v>
      </c>
      <c r="AA74" s="233">
        <f>SUM(AA70:AA73)</f>
        <v>1307</v>
      </c>
      <c r="AB74" s="196">
        <f t="shared" si="11"/>
        <v>19.455238438311486</v>
      </c>
      <c r="AC74" s="232">
        <f>SUM(AC70:AC73)</f>
        <v>6717985</v>
      </c>
    </row>
    <row r="75" spans="1:29">
      <c r="A75" s="207">
        <v>10</v>
      </c>
      <c r="B75" s="18" t="s">
        <v>41</v>
      </c>
      <c r="C75" s="136">
        <v>168</v>
      </c>
      <c r="D75" s="69">
        <v>11.63</v>
      </c>
      <c r="E75" s="32">
        <v>1444748</v>
      </c>
      <c r="F75" s="66">
        <v>246</v>
      </c>
      <c r="G75" s="69">
        <v>17.059999999999999</v>
      </c>
      <c r="H75" s="32">
        <v>1442212</v>
      </c>
      <c r="I75" s="66">
        <v>205</v>
      </c>
      <c r="J75" s="69">
        <v>14.2</v>
      </c>
      <c r="K75" s="32">
        <v>1443879</v>
      </c>
      <c r="L75" s="62">
        <v>113</v>
      </c>
      <c r="M75" s="59">
        <v>7.8</v>
      </c>
      <c r="N75" s="32">
        <v>1449409</v>
      </c>
      <c r="O75" s="21">
        <v>190</v>
      </c>
      <c r="P75" s="81">
        <v>13.08</v>
      </c>
      <c r="Q75" s="42">
        <v>1452338</v>
      </c>
      <c r="R75" s="21">
        <v>206</v>
      </c>
      <c r="S75" s="59">
        <v>14.16</v>
      </c>
      <c r="T75" s="42">
        <v>1455287</v>
      </c>
      <c r="U75" s="100">
        <v>294</v>
      </c>
      <c r="V75" s="97">
        <f t="shared" ref="V75:V79" si="13">U75*100000/W75</f>
        <v>20.134241976607299</v>
      </c>
      <c r="W75" s="105">
        <v>1460199</v>
      </c>
      <c r="X75" s="179">
        <v>335</v>
      </c>
      <c r="Y75" s="192">
        <f t="shared" si="12"/>
        <v>22.888454653530289</v>
      </c>
      <c r="Z75" s="162">
        <v>1463620</v>
      </c>
      <c r="AA75" s="179">
        <v>335</v>
      </c>
      <c r="AB75" s="247">
        <f t="shared" si="11"/>
        <v>22.888454653530289</v>
      </c>
      <c r="AC75" s="162">
        <v>1463620</v>
      </c>
    </row>
    <row r="76" spans="1:29">
      <c r="A76" s="204">
        <v>10</v>
      </c>
      <c r="B76" s="4" t="s">
        <v>36</v>
      </c>
      <c r="C76" s="146">
        <v>274</v>
      </c>
      <c r="D76" s="70">
        <v>15.36</v>
      </c>
      <c r="E76" s="30">
        <v>1784372</v>
      </c>
      <c r="F76" s="64">
        <v>371</v>
      </c>
      <c r="G76" s="70">
        <v>20.72</v>
      </c>
      <c r="H76" s="30">
        <v>1790581</v>
      </c>
      <c r="I76" s="64">
        <v>382</v>
      </c>
      <c r="J76" s="70">
        <v>21.23</v>
      </c>
      <c r="K76" s="30">
        <v>1799604</v>
      </c>
      <c r="L76" s="50">
        <v>336</v>
      </c>
      <c r="M76" s="53">
        <v>18.579999999999998</v>
      </c>
      <c r="N76" s="30">
        <v>1808422</v>
      </c>
      <c r="O76" s="64">
        <v>324</v>
      </c>
      <c r="P76" s="85">
        <v>17.86</v>
      </c>
      <c r="Q76" s="39">
        <v>1814573</v>
      </c>
      <c r="R76" s="64">
        <v>357</v>
      </c>
      <c r="S76" s="85">
        <v>19.600000000000001</v>
      </c>
      <c r="T76" s="39">
        <v>1821489</v>
      </c>
      <c r="U76" s="93">
        <v>397</v>
      </c>
      <c r="V76" s="97">
        <f t="shared" si="13"/>
        <v>21.673606406215793</v>
      </c>
      <c r="W76" s="102">
        <v>1831721</v>
      </c>
      <c r="X76" s="182">
        <v>426</v>
      </c>
      <c r="Y76" s="193">
        <f t="shared" si="12"/>
        <v>23.144677050259808</v>
      </c>
      <c r="Z76" s="169">
        <v>1840596</v>
      </c>
      <c r="AA76" s="182">
        <v>449</v>
      </c>
      <c r="AB76" s="248">
        <f t="shared" si="11"/>
        <v>24.394272290062567</v>
      </c>
      <c r="AC76" s="169">
        <v>1840596</v>
      </c>
    </row>
    <row r="77" spans="1:29">
      <c r="A77" s="204">
        <v>10</v>
      </c>
      <c r="B77" s="4" t="s">
        <v>42</v>
      </c>
      <c r="C77" s="146">
        <v>62</v>
      </c>
      <c r="D77" s="70">
        <v>11.48</v>
      </c>
      <c r="E77" s="32">
        <v>540216</v>
      </c>
      <c r="F77" s="64">
        <v>66</v>
      </c>
      <c r="G77" s="70">
        <v>12.24</v>
      </c>
      <c r="H77" s="32">
        <v>539414</v>
      </c>
      <c r="I77" s="64">
        <v>64</v>
      </c>
      <c r="J77" s="70">
        <v>11.87</v>
      </c>
      <c r="K77" s="32">
        <v>539210</v>
      </c>
      <c r="L77" s="50">
        <v>79</v>
      </c>
      <c r="M77" s="53">
        <v>14.65</v>
      </c>
      <c r="N77" s="32">
        <v>539196</v>
      </c>
      <c r="O77" s="10">
        <v>87</v>
      </c>
      <c r="P77" s="82">
        <v>16.14</v>
      </c>
      <c r="Q77" s="42">
        <v>539055</v>
      </c>
      <c r="R77" s="10">
        <v>107</v>
      </c>
      <c r="S77" s="53">
        <v>19.829999999999998</v>
      </c>
      <c r="T77" s="42">
        <v>539560</v>
      </c>
      <c r="U77" s="96">
        <v>110</v>
      </c>
      <c r="V77" s="97">
        <f t="shared" si="13"/>
        <v>20.358080122000423</v>
      </c>
      <c r="W77" s="104">
        <v>540326</v>
      </c>
      <c r="X77" s="180">
        <v>124</v>
      </c>
      <c r="Y77" s="193">
        <f t="shared" si="12"/>
        <v>22.950340275811268</v>
      </c>
      <c r="Z77" s="175">
        <v>540297</v>
      </c>
      <c r="AA77" s="180">
        <v>100</v>
      </c>
      <c r="AB77" s="248">
        <f t="shared" si="11"/>
        <v>18.508338932105861</v>
      </c>
      <c r="AC77" s="175">
        <v>540297</v>
      </c>
    </row>
    <row r="78" spans="1:29">
      <c r="A78" s="204">
        <v>10</v>
      </c>
      <c r="B78" s="4" t="s">
        <v>37</v>
      </c>
      <c r="C78" s="146">
        <v>35</v>
      </c>
      <c r="D78" s="70">
        <v>9.49</v>
      </c>
      <c r="E78" s="30">
        <v>368925</v>
      </c>
      <c r="F78" s="64">
        <v>33</v>
      </c>
      <c r="G78" s="70">
        <v>8.94</v>
      </c>
      <c r="H78" s="30">
        <v>369196</v>
      </c>
      <c r="I78" s="64">
        <v>32</v>
      </c>
      <c r="J78" s="70">
        <v>8.65</v>
      </c>
      <c r="K78" s="30">
        <v>370141</v>
      </c>
      <c r="L78" s="50">
        <v>39</v>
      </c>
      <c r="M78" s="53">
        <v>10.5</v>
      </c>
      <c r="N78" s="30">
        <v>371471</v>
      </c>
      <c r="O78" s="64">
        <v>59</v>
      </c>
      <c r="P78" s="86">
        <v>15.85</v>
      </c>
      <c r="Q78" s="46">
        <v>372190</v>
      </c>
      <c r="R78" s="64">
        <v>51</v>
      </c>
      <c r="S78" s="86">
        <v>13.68</v>
      </c>
      <c r="T78" s="46">
        <v>372868</v>
      </c>
      <c r="U78" s="93">
        <v>70</v>
      </c>
      <c r="V78" s="95">
        <f t="shared" si="13"/>
        <v>18.711774517770838</v>
      </c>
      <c r="W78" s="102">
        <v>374096</v>
      </c>
      <c r="X78" s="179">
        <v>66</v>
      </c>
      <c r="Y78" s="193">
        <f t="shared" si="12"/>
        <v>17.598169790341803</v>
      </c>
      <c r="Z78" s="169">
        <v>375039</v>
      </c>
      <c r="AA78" s="179">
        <v>49</v>
      </c>
      <c r="AB78" s="248">
        <f t="shared" si="11"/>
        <v>13.065307874647702</v>
      </c>
      <c r="AC78" s="169">
        <v>375039</v>
      </c>
    </row>
    <row r="79" spans="1:29">
      <c r="A79" s="205">
        <v>10</v>
      </c>
      <c r="B79" s="17" t="s">
        <v>40</v>
      </c>
      <c r="C79" s="147">
        <v>18</v>
      </c>
      <c r="D79" s="71">
        <v>5.36</v>
      </c>
      <c r="E79" s="32">
        <v>335778</v>
      </c>
      <c r="F79" s="65">
        <v>17</v>
      </c>
      <c r="G79" s="71">
        <v>5.05</v>
      </c>
      <c r="H79" s="32">
        <v>336802</v>
      </c>
      <c r="I79" s="65">
        <v>38</v>
      </c>
      <c r="J79" s="71">
        <v>11.25</v>
      </c>
      <c r="K79" s="32">
        <v>337773</v>
      </c>
      <c r="L79" s="63">
        <v>41</v>
      </c>
      <c r="M79" s="76">
        <v>12.1</v>
      </c>
      <c r="N79" s="32">
        <v>338812</v>
      </c>
      <c r="O79" s="65">
        <v>33</v>
      </c>
      <c r="P79" s="83">
        <v>9.6999999999999993</v>
      </c>
      <c r="Q79" s="42">
        <v>340079</v>
      </c>
      <c r="R79" s="65">
        <v>32</v>
      </c>
      <c r="S79" s="83">
        <v>9.36</v>
      </c>
      <c r="T79" s="42">
        <v>341725</v>
      </c>
      <c r="U79" s="96">
        <v>34</v>
      </c>
      <c r="V79" s="97">
        <f t="shared" si="13"/>
        <v>9.8956302061201562</v>
      </c>
      <c r="W79" s="104">
        <v>343586</v>
      </c>
      <c r="X79" s="180">
        <v>34</v>
      </c>
      <c r="Y79" s="194">
        <f t="shared" si="12"/>
        <v>9.8505326530671375</v>
      </c>
      <c r="Z79" s="175">
        <v>345159</v>
      </c>
      <c r="AA79" s="180">
        <v>38</v>
      </c>
      <c r="AB79" s="250">
        <f t="shared" si="11"/>
        <v>11.009418847545623</v>
      </c>
      <c r="AC79" s="175">
        <v>345159</v>
      </c>
    </row>
    <row r="80" spans="1:29">
      <c r="A80" s="206"/>
      <c r="B80" s="126" t="s">
        <v>86</v>
      </c>
      <c r="C80" s="148">
        <f>SUM(C75:C79)</f>
        <v>557</v>
      </c>
      <c r="D80" s="128">
        <f>C80*100000/E80</f>
        <v>12.44960090870911</v>
      </c>
      <c r="E80" s="120">
        <f>SUM(E75:E79)</f>
        <v>4474039</v>
      </c>
      <c r="F80" s="129">
        <f>SUM(F75:F79)</f>
        <v>733</v>
      </c>
      <c r="G80" s="128">
        <f>F80*100000/H80</f>
        <v>16.368165369830098</v>
      </c>
      <c r="H80" s="120">
        <f>SUM(H75:H79)</f>
        <v>4478205</v>
      </c>
      <c r="I80" s="129">
        <f>SUM(I75:I79)</f>
        <v>721</v>
      </c>
      <c r="J80" s="128">
        <f>I80*100000/K80</f>
        <v>16.055735894946942</v>
      </c>
      <c r="K80" s="120">
        <f>SUM(K75:K79)</f>
        <v>4490607</v>
      </c>
      <c r="L80" s="130">
        <f>SUM(L75:L79)</f>
        <v>608</v>
      </c>
      <c r="M80" s="107">
        <f>L80*100000/N80</f>
        <v>13.489198657292265</v>
      </c>
      <c r="N80" s="120">
        <f>SUM(N75:N79)</f>
        <v>4507310</v>
      </c>
      <c r="O80" s="129">
        <f>SUM(O75:O79)</f>
        <v>693</v>
      </c>
      <c r="P80" s="131">
        <f>O80*100000/Q80</f>
        <v>15.337847632980578</v>
      </c>
      <c r="Q80" s="114">
        <f>SUM(Q75:Q79)</f>
        <v>4518235</v>
      </c>
      <c r="R80" s="129">
        <f>SUM(R75:R79)</f>
        <v>753</v>
      </c>
      <c r="S80" s="131">
        <f>R80*100000/T80</f>
        <v>16.619108355041536</v>
      </c>
      <c r="T80" s="114">
        <f>SUM(T75:T79)</f>
        <v>4530929</v>
      </c>
      <c r="U80" s="111">
        <f>SUM(U75:U79)</f>
        <v>905</v>
      </c>
      <c r="V80" s="112">
        <f>U80*100000/W80</f>
        <v>19.890424639686607</v>
      </c>
      <c r="W80" s="113">
        <f>SUM(W75:W79)</f>
        <v>4549928</v>
      </c>
      <c r="X80" s="195">
        <f>SUM(X75:X79)</f>
        <v>985</v>
      </c>
      <c r="Y80" s="231">
        <f t="shared" si="12"/>
        <v>21.578584054937981</v>
      </c>
      <c r="Z80" s="232">
        <f>SUM(Z75:Z79)</f>
        <v>4564711</v>
      </c>
      <c r="AA80" s="233">
        <f>SUM(AA75:AA79)</f>
        <v>971</v>
      </c>
      <c r="AB80" s="197">
        <f t="shared" si="11"/>
        <v>21.271883367862721</v>
      </c>
      <c r="AC80" s="232">
        <f>SUM(AC75:AC79)</f>
        <v>4564711</v>
      </c>
    </row>
    <row r="81" spans="1:29">
      <c r="A81" s="207">
        <v>11</v>
      </c>
      <c r="B81" s="18" t="s">
        <v>62</v>
      </c>
      <c r="C81" s="136">
        <v>528</v>
      </c>
      <c r="D81" s="69">
        <v>35</v>
      </c>
      <c r="E81" s="29">
        <v>1508729</v>
      </c>
      <c r="F81" s="66">
        <v>470</v>
      </c>
      <c r="G81" s="69">
        <v>31.12</v>
      </c>
      <c r="H81" s="29">
        <v>1510081</v>
      </c>
      <c r="I81" s="66">
        <v>456</v>
      </c>
      <c r="J81" s="69">
        <v>30.1</v>
      </c>
      <c r="K81" s="29">
        <v>1514832</v>
      </c>
      <c r="L81" s="62">
        <v>421</v>
      </c>
      <c r="M81" s="59">
        <v>27.71</v>
      </c>
      <c r="N81" s="29">
        <v>1519531</v>
      </c>
      <c r="O81" s="66">
        <v>480</v>
      </c>
      <c r="P81" s="81">
        <v>31.49</v>
      </c>
      <c r="Q81" s="37">
        <v>1524317</v>
      </c>
      <c r="R81" s="66">
        <v>511</v>
      </c>
      <c r="S81" s="81">
        <v>33.39</v>
      </c>
      <c r="T81" s="37">
        <v>1530479</v>
      </c>
      <c r="U81" s="93">
        <v>500</v>
      </c>
      <c r="V81" s="97">
        <f t="shared" ref="V81:V87" si="14">U81*100000/W81</f>
        <v>32.502039502978811</v>
      </c>
      <c r="W81" s="102">
        <v>1538365</v>
      </c>
      <c r="X81" s="182">
        <v>620</v>
      </c>
      <c r="Y81" s="192">
        <f t="shared" si="12"/>
        <v>40.131138203225376</v>
      </c>
      <c r="Z81" s="175">
        <v>1544935</v>
      </c>
      <c r="AA81" s="182">
        <v>575</v>
      </c>
      <c r="AB81" s="246">
        <f t="shared" si="11"/>
        <v>37.218394301378375</v>
      </c>
      <c r="AC81" s="175">
        <v>1544935</v>
      </c>
    </row>
    <row r="82" spans="1:29">
      <c r="A82" s="204">
        <v>11</v>
      </c>
      <c r="B82" s="4" t="s">
        <v>68</v>
      </c>
      <c r="C82" s="146">
        <v>64</v>
      </c>
      <c r="D82" s="70">
        <v>15.72</v>
      </c>
      <c r="E82" s="30">
        <v>406999</v>
      </c>
      <c r="F82" s="64">
        <v>97</v>
      </c>
      <c r="G82" s="70">
        <v>23.39</v>
      </c>
      <c r="H82" s="30">
        <v>414670</v>
      </c>
      <c r="I82" s="64">
        <v>80</v>
      </c>
      <c r="J82" s="70">
        <v>18.93</v>
      </c>
      <c r="K82" s="30">
        <v>422631</v>
      </c>
      <c r="L82" s="50">
        <v>73</v>
      </c>
      <c r="M82" s="53">
        <v>16.989999999999998</v>
      </c>
      <c r="N82" s="30">
        <v>429631</v>
      </c>
      <c r="O82" s="64">
        <v>98</v>
      </c>
      <c r="P82" s="82">
        <v>22.51</v>
      </c>
      <c r="Q82" s="38">
        <v>435372</v>
      </c>
      <c r="R82" s="64">
        <v>100</v>
      </c>
      <c r="S82" s="82">
        <v>22.65</v>
      </c>
      <c r="T82" s="38">
        <v>441503</v>
      </c>
      <c r="U82" s="96">
        <v>136</v>
      </c>
      <c r="V82" s="97">
        <f t="shared" si="14"/>
        <v>30.361954684782631</v>
      </c>
      <c r="W82" s="104">
        <v>447929</v>
      </c>
      <c r="X82" s="180">
        <v>96</v>
      </c>
      <c r="Y82" s="193">
        <f t="shared" si="12"/>
        <v>21.152363115566818</v>
      </c>
      <c r="Z82" s="169">
        <v>453850</v>
      </c>
      <c r="AA82" s="180">
        <v>151</v>
      </c>
      <c r="AB82" s="248">
        <f t="shared" si="11"/>
        <v>33.270904483860306</v>
      </c>
      <c r="AC82" s="169">
        <v>453850</v>
      </c>
    </row>
    <row r="83" spans="1:29">
      <c r="A83" s="204">
        <v>11</v>
      </c>
      <c r="B83" s="4" t="s">
        <v>66</v>
      </c>
      <c r="C83" s="146">
        <v>51</v>
      </c>
      <c r="D83" s="70">
        <v>20.72</v>
      </c>
      <c r="E83" s="32">
        <v>246141</v>
      </c>
      <c r="F83" s="64">
        <v>60</v>
      </c>
      <c r="G83" s="70">
        <v>24.15</v>
      </c>
      <c r="H83" s="32">
        <v>248411</v>
      </c>
      <c r="I83" s="64">
        <v>58</v>
      </c>
      <c r="J83" s="70">
        <v>23.13</v>
      </c>
      <c r="K83" s="32">
        <v>250796</v>
      </c>
      <c r="L83" s="50">
        <v>55</v>
      </c>
      <c r="M83" s="53">
        <v>21.79</v>
      </c>
      <c r="N83" s="32">
        <v>252385</v>
      </c>
      <c r="O83" s="64">
        <v>60</v>
      </c>
      <c r="P83" s="82">
        <v>23.62</v>
      </c>
      <c r="Q83" s="42">
        <v>254022</v>
      </c>
      <c r="R83" s="64">
        <v>80</v>
      </c>
      <c r="S83" s="82">
        <v>31.22</v>
      </c>
      <c r="T83" s="42">
        <v>256212</v>
      </c>
      <c r="U83" s="93">
        <v>90</v>
      </c>
      <c r="V83" s="97">
        <f t="shared" si="14"/>
        <v>34.824734848338281</v>
      </c>
      <c r="W83" s="102">
        <v>258437</v>
      </c>
      <c r="X83" s="179">
        <v>77</v>
      </c>
      <c r="Y83" s="193">
        <f t="shared" si="12"/>
        <v>29.570460262293821</v>
      </c>
      <c r="Z83" s="162">
        <v>260395</v>
      </c>
      <c r="AA83" s="179">
        <v>86</v>
      </c>
      <c r="AB83" s="248">
        <f t="shared" si="11"/>
        <v>33.026747825419072</v>
      </c>
      <c r="AC83" s="162">
        <v>260395</v>
      </c>
    </row>
    <row r="84" spans="1:29">
      <c r="A84" s="204">
        <v>11</v>
      </c>
      <c r="B84" s="4" t="s">
        <v>67</v>
      </c>
      <c r="C84" s="146">
        <v>82</v>
      </c>
      <c r="D84" s="70">
        <v>26.61</v>
      </c>
      <c r="E84" s="30">
        <v>308118</v>
      </c>
      <c r="F84" s="64">
        <v>77</v>
      </c>
      <c r="G84" s="70">
        <v>23.97</v>
      </c>
      <c r="H84" s="30">
        <v>321252</v>
      </c>
      <c r="I84" s="64">
        <v>55</v>
      </c>
      <c r="J84" s="70">
        <v>16.59</v>
      </c>
      <c r="K84" s="30">
        <v>331460</v>
      </c>
      <c r="L84" s="50">
        <v>68</v>
      </c>
      <c r="M84" s="53">
        <v>19.97</v>
      </c>
      <c r="N84" s="30">
        <v>340490</v>
      </c>
      <c r="O84" s="64">
        <v>76</v>
      </c>
      <c r="P84" s="82">
        <v>21.75</v>
      </c>
      <c r="Q84" s="38">
        <v>349457</v>
      </c>
      <c r="R84" s="64">
        <v>78</v>
      </c>
      <c r="S84" s="82">
        <v>21.83</v>
      </c>
      <c r="T84" s="38">
        <v>357376</v>
      </c>
      <c r="U84" s="96">
        <v>83</v>
      </c>
      <c r="V84" s="97">
        <f t="shared" si="14"/>
        <v>22.726401507061613</v>
      </c>
      <c r="W84" s="104">
        <v>365214</v>
      </c>
      <c r="X84" s="180">
        <v>102</v>
      </c>
      <c r="Y84" s="193">
        <f t="shared" si="12"/>
        <v>27.276884444955513</v>
      </c>
      <c r="Z84" s="169">
        <v>373943</v>
      </c>
      <c r="AA84" s="180">
        <v>95</v>
      </c>
      <c r="AB84" s="248">
        <f t="shared" si="11"/>
        <v>25.404941394811509</v>
      </c>
      <c r="AC84" s="169">
        <v>373943</v>
      </c>
    </row>
    <row r="85" spans="1:29">
      <c r="A85" s="204">
        <v>11</v>
      </c>
      <c r="B85" s="4" t="s">
        <v>63</v>
      </c>
      <c r="C85" s="146">
        <v>165</v>
      </c>
      <c r="D85" s="70">
        <v>17.09</v>
      </c>
      <c r="E85" s="30">
        <v>965561</v>
      </c>
      <c r="F85" s="64">
        <v>182</v>
      </c>
      <c r="G85" s="70">
        <v>18.63</v>
      </c>
      <c r="H85" s="30">
        <v>976956</v>
      </c>
      <c r="I85" s="64">
        <v>192</v>
      </c>
      <c r="J85" s="70">
        <v>19.420000000000002</v>
      </c>
      <c r="K85" s="30">
        <v>988854</v>
      </c>
      <c r="L85" s="50">
        <v>224</v>
      </c>
      <c r="M85" s="53">
        <v>22.46</v>
      </c>
      <c r="N85" s="30">
        <v>997302</v>
      </c>
      <c r="O85" s="64">
        <v>301</v>
      </c>
      <c r="P85" s="82">
        <v>29.91</v>
      </c>
      <c r="Q85" s="38">
        <v>1006224</v>
      </c>
      <c r="R85" s="64">
        <v>298</v>
      </c>
      <c r="S85" s="82">
        <v>29.28</v>
      </c>
      <c r="T85" s="38">
        <v>1017676</v>
      </c>
      <c r="U85" s="93">
        <v>329</v>
      </c>
      <c r="V85" s="97">
        <f t="shared" si="14"/>
        <v>32.017906671208216</v>
      </c>
      <c r="W85" s="102">
        <v>1027550</v>
      </c>
      <c r="X85" s="179">
        <v>357</v>
      </c>
      <c r="Y85" s="193">
        <f t="shared" si="12"/>
        <v>34.458760971061395</v>
      </c>
      <c r="Z85" s="162">
        <v>1036021</v>
      </c>
      <c r="AA85" s="179">
        <v>368</v>
      </c>
      <c r="AB85" s="248">
        <f t="shared" si="11"/>
        <v>35.520515510785977</v>
      </c>
      <c r="AC85" s="162">
        <v>1036021</v>
      </c>
    </row>
    <row r="86" spans="1:29">
      <c r="A86" s="204">
        <v>11</v>
      </c>
      <c r="B86" s="4" t="s">
        <v>65</v>
      </c>
      <c r="C86" s="146">
        <v>32</v>
      </c>
      <c r="D86" s="70">
        <v>17.75</v>
      </c>
      <c r="E86" s="32">
        <v>180319</v>
      </c>
      <c r="F86" s="64">
        <v>44</v>
      </c>
      <c r="G86" s="70">
        <v>24.21</v>
      </c>
      <c r="H86" s="32">
        <v>181758</v>
      </c>
      <c r="I86" s="64">
        <v>30</v>
      </c>
      <c r="J86" s="70">
        <v>16.46</v>
      </c>
      <c r="K86" s="32">
        <v>182242</v>
      </c>
      <c r="L86" s="50">
        <v>39</v>
      </c>
      <c r="M86" s="53">
        <v>21.38</v>
      </c>
      <c r="N86" s="32">
        <v>182417</v>
      </c>
      <c r="O86" s="64">
        <v>36</v>
      </c>
      <c r="P86" s="82">
        <v>19.62</v>
      </c>
      <c r="Q86" s="42">
        <v>183464</v>
      </c>
      <c r="R86" s="64">
        <v>29</v>
      </c>
      <c r="S86" s="82">
        <v>15.83</v>
      </c>
      <c r="T86" s="42">
        <v>183248</v>
      </c>
      <c r="U86" s="96">
        <v>58</v>
      </c>
      <c r="V86" s="97">
        <f t="shared" si="14"/>
        <v>32.45445185549935</v>
      </c>
      <c r="W86" s="104">
        <v>178712</v>
      </c>
      <c r="X86" s="180">
        <v>57</v>
      </c>
      <c r="Y86" s="193">
        <f t="shared" si="12"/>
        <v>32.398881385990045</v>
      </c>
      <c r="Z86" s="169">
        <v>175932</v>
      </c>
      <c r="AA86" s="180">
        <v>56</v>
      </c>
      <c r="AB86" s="248">
        <f t="shared" si="11"/>
        <v>31.830479958165654</v>
      </c>
      <c r="AC86" s="169">
        <v>175932</v>
      </c>
    </row>
    <row r="87" spans="1:29">
      <c r="A87" s="205">
        <v>11</v>
      </c>
      <c r="B87" s="17" t="s">
        <v>64</v>
      </c>
      <c r="C87" s="147">
        <v>134</v>
      </c>
      <c r="D87" s="71">
        <v>27.91</v>
      </c>
      <c r="E87" s="31">
        <v>480131</v>
      </c>
      <c r="F87" s="65">
        <v>105</v>
      </c>
      <c r="G87" s="71">
        <v>21.74</v>
      </c>
      <c r="H87" s="31">
        <v>483011</v>
      </c>
      <c r="I87" s="65">
        <v>106</v>
      </c>
      <c r="J87" s="71">
        <v>21.8</v>
      </c>
      <c r="K87" s="31">
        <v>486233</v>
      </c>
      <c r="L87" s="63">
        <v>94</v>
      </c>
      <c r="M87" s="76">
        <v>19.23</v>
      </c>
      <c r="N87" s="31">
        <v>488855</v>
      </c>
      <c r="O87" s="65">
        <v>98</v>
      </c>
      <c r="P87" s="83">
        <v>19.96</v>
      </c>
      <c r="Q87" s="41">
        <v>491073</v>
      </c>
      <c r="R87" s="65">
        <v>128</v>
      </c>
      <c r="S87" s="83">
        <v>25.92</v>
      </c>
      <c r="T87" s="41">
        <v>493746</v>
      </c>
      <c r="U87" s="93">
        <v>170</v>
      </c>
      <c r="V87" s="97">
        <f t="shared" si="14"/>
        <v>34.2188638532051</v>
      </c>
      <c r="W87" s="102">
        <v>496802</v>
      </c>
      <c r="X87" s="181">
        <v>184</v>
      </c>
      <c r="Y87" s="194">
        <f t="shared" si="12"/>
        <v>36.841704809844742</v>
      </c>
      <c r="Z87" s="175">
        <v>499434</v>
      </c>
      <c r="AA87" s="181">
        <v>140</v>
      </c>
      <c r="AB87" s="250">
        <f t="shared" si="11"/>
        <v>28.031731920534046</v>
      </c>
      <c r="AC87" s="175">
        <v>499434</v>
      </c>
    </row>
    <row r="88" spans="1:29">
      <c r="A88" s="206"/>
      <c r="B88" s="126" t="s">
        <v>86</v>
      </c>
      <c r="C88" s="148">
        <f>SUM(C81:C87)</f>
        <v>1056</v>
      </c>
      <c r="D88" s="128">
        <f>C88*100000/E88</f>
        <v>25.781262588507122</v>
      </c>
      <c r="E88" s="120">
        <f>SUM(E81:E87)</f>
        <v>4095998</v>
      </c>
      <c r="F88" s="129">
        <f>SUM(F81:F87)</f>
        <v>1035</v>
      </c>
      <c r="G88" s="128">
        <f>F88*100000/H88</f>
        <v>25.023336981663334</v>
      </c>
      <c r="H88" s="120">
        <f>SUM(H81:H87)</f>
        <v>4136139</v>
      </c>
      <c r="I88" s="129">
        <f>SUM(I81:I87)</f>
        <v>977</v>
      </c>
      <c r="J88" s="128">
        <f>I88*100000/K88</f>
        <v>23.389724034772883</v>
      </c>
      <c r="K88" s="120">
        <f>SUM(K81:K87)</f>
        <v>4177048</v>
      </c>
      <c r="L88" s="130">
        <f>SUM(L81:L87)</f>
        <v>974</v>
      </c>
      <c r="M88" s="107">
        <f>L88*100000/N88</f>
        <v>23.132034756950951</v>
      </c>
      <c r="N88" s="120">
        <f>SUM(N81:N87)</f>
        <v>4210611</v>
      </c>
      <c r="O88" s="129">
        <f>SUM(O81:O87)</f>
        <v>1149</v>
      </c>
      <c r="P88" s="131">
        <f>O88*100000/Q88</f>
        <v>27.073968485335168</v>
      </c>
      <c r="Q88" s="114">
        <f>SUM(Q81:Q87)</f>
        <v>4243929</v>
      </c>
      <c r="R88" s="129">
        <f>SUM(R81:R87)</f>
        <v>1224</v>
      </c>
      <c r="S88" s="131">
        <f>R88*100000/T88</f>
        <v>28.596527297534717</v>
      </c>
      <c r="T88" s="114">
        <f>SUM(T81:T87)</f>
        <v>4280240</v>
      </c>
      <c r="U88" s="111">
        <f>SUM(U81:U87)</f>
        <v>1366</v>
      </c>
      <c r="V88" s="112">
        <f>U88*100000/W88</f>
        <v>31.671624149172885</v>
      </c>
      <c r="W88" s="110">
        <f>SUM(W81:W87)</f>
        <v>4313009</v>
      </c>
      <c r="X88" s="233">
        <f>SUM(X81:X87)</f>
        <v>1493</v>
      </c>
      <c r="Y88" s="237">
        <f t="shared" si="12"/>
        <v>34.365210345930841</v>
      </c>
      <c r="Z88" s="172">
        <f>SUM(Z81:Z87)</f>
        <v>4344510</v>
      </c>
      <c r="AA88" s="233">
        <f>SUM(AA81:AA87)</f>
        <v>1471</v>
      </c>
      <c r="AB88" s="196">
        <f t="shared" si="11"/>
        <v>33.858824125160261</v>
      </c>
      <c r="AC88" s="232">
        <f>SUM(AC81:AC87)</f>
        <v>4344510</v>
      </c>
    </row>
    <row r="89" spans="1:29">
      <c r="A89" s="207">
        <v>12</v>
      </c>
      <c r="B89" s="19" t="s">
        <v>69</v>
      </c>
      <c r="C89" s="136">
        <v>375</v>
      </c>
      <c r="D89" s="69">
        <v>28.38</v>
      </c>
      <c r="E89" s="29">
        <v>1321209</v>
      </c>
      <c r="F89" s="66">
        <v>350</v>
      </c>
      <c r="G89" s="69">
        <v>26.31</v>
      </c>
      <c r="H89" s="29">
        <v>1330342</v>
      </c>
      <c r="I89" s="66">
        <v>354</v>
      </c>
      <c r="J89" s="69">
        <v>26.42</v>
      </c>
      <c r="K89" s="29">
        <v>1339861</v>
      </c>
      <c r="L89" s="62">
        <v>308</v>
      </c>
      <c r="M89" s="59">
        <v>22.81</v>
      </c>
      <c r="N89" s="29">
        <v>1350489</v>
      </c>
      <c r="O89" s="66">
        <v>347</v>
      </c>
      <c r="P89" s="81">
        <v>25.48</v>
      </c>
      <c r="Q89" s="37">
        <v>1362017</v>
      </c>
      <c r="R89" s="66">
        <v>336</v>
      </c>
      <c r="S89" s="81">
        <v>24.48</v>
      </c>
      <c r="T89" s="37">
        <v>1372792</v>
      </c>
      <c r="U89" s="93">
        <v>376</v>
      </c>
      <c r="V89" s="97">
        <f t="shared" ref="V89:V95" si="15">U89*100000/W89</f>
        <v>27.163057086487608</v>
      </c>
      <c r="W89" s="102">
        <v>1384233</v>
      </c>
      <c r="X89" s="182">
        <v>363</v>
      </c>
      <c r="Y89" s="192">
        <f t="shared" si="12"/>
        <v>26.010374054974324</v>
      </c>
      <c r="Z89" s="176">
        <v>1395597</v>
      </c>
      <c r="AA89" s="182">
        <v>438</v>
      </c>
      <c r="AB89" s="247">
        <f t="shared" si="11"/>
        <v>31.384418281208688</v>
      </c>
      <c r="AC89" s="176">
        <v>1395597</v>
      </c>
    </row>
    <row r="90" spans="1:29">
      <c r="A90" s="204">
        <v>12</v>
      </c>
      <c r="B90" s="5" t="s">
        <v>72</v>
      </c>
      <c r="C90" s="146">
        <v>43</v>
      </c>
      <c r="D90" s="70">
        <v>15.19</v>
      </c>
      <c r="E90" s="30">
        <v>283014</v>
      </c>
      <c r="F90" s="64">
        <v>50</v>
      </c>
      <c r="G90" s="70">
        <v>17.46</v>
      </c>
      <c r="H90" s="30">
        <v>286446</v>
      </c>
      <c r="I90" s="64">
        <v>41</v>
      </c>
      <c r="J90" s="70">
        <v>14.1</v>
      </c>
      <c r="K90" s="30">
        <v>290755</v>
      </c>
      <c r="L90" s="50">
        <v>49</v>
      </c>
      <c r="M90" s="53">
        <v>16.600000000000001</v>
      </c>
      <c r="N90" s="30">
        <v>295133</v>
      </c>
      <c r="O90" s="64">
        <v>52</v>
      </c>
      <c r="P90" s="82">
        <v>17.37</v>
      </c>
      <c r="Q90" s="38">
        <v>299315</v>
      </c>
      <c r="R90" s="64">
        <v>68</v>
      </c>
      <c r="S90" s="82">
        <v>22.39</v>
      </c>
      <c r="T90" s="38">
        <v>303674</v>
      </c>
      <c r="U90" s="96">
        <v>71</v>
      </c>
      <c r="V90" s="97">
        <f t="shared" si="15"/>
        <v>23.064229005054639</v>
      </c>
      <c r="W90" s="104">
        <v>307836</v>
      </c>
      <c r="X90" s="180">
        <v>96</v>
      </c>
      <c r="Y90" s="193">
        <f t="shared" si="12"/>
        <v>30.845058203982227</v>
      </c>
      <c r="Z90" s="169">
        <v>311233</v>
      </c>
      <c r="AA90" s="180">
        <v>67</v>
      </c>
      <c r="AB90" s="248">
        <f t="shared" si="11"/>
        <v>21.527280204862596</v>
      </c>
      <c r="AC90" s="169">
        <v>311233</v>
      </c>
    </row>
    <row r="91" spans="1:29">
      <c r="A91" s="204">
        <v>12</v>
      </c>
      <c r="B91" s="5" t="s">
        <v>71</v>
      </c>
      <c r="C91" s="146">
        <v>131</v>
      </c>
      <c r="D91" s="70">
        <v>21.51</v>
      </c>
      <c r="E91" s="30">
        <v>608892</v>
      </c>
      <c r="F91" s="64">
        <v>141</v>
      </c>
      <c r="G91" s="70">
        <v>23.02</v>
      </c>
      <c r="H91" s="30">
        <v>612601</v>
      </c>
      <c r="I91" s="64">
        <v>131</v>
      </c>
      <c r="J91" s="70">
        <v>21.24</v>
      </c>
      <c r="K91" s="30">
        <v>616773</v>
      </c>
      <c r="L91" s="50">
        <v>113</v>
      </c>
      <c r="M91" s="53">
        <v>18.21</v>
      </c>
      <c r="N91" s="30">
        <v>620668</v>
      </c>
      <c r="O91" s="64">
        <v>158</v>
      </c>
      <c r="P91" s="82">
        <v>25.29</v>
      </c>
      <c r="Q91" s="38">
        <v>624684</v>
      </c>
      <c r="R91" s="64">
        <v>153</v>
      </c>
      <c r="S91" s="82">
        <v>24.31</v>
      </c>
      <c r="T91" s="38">
        <v>629314</v>
      </c>
      <c r="U91" s="93">
        <v>213</v>
      </c>
      <c r="V91" s="97">
        <f t="shared" si="15"/>
        <v>33.597274361967251</v>
      </c>
      <c r="W91" s="102">
        <v>633980</v>
      </c>
      <c r="X91" s="179">
        <v>201</v>
      </c>
      <c r="Y91" s="193">
        <f t="shared" si="12"/>
        <v>31.534655174036782</v>
      </c>
      <c r="Z91" s="162">
        <v>637394</v>
      </c>
      <c r="AA91" s="179">
        <v>229</v>
      </c>
      <c r="AB91" s="248">
        <f t="shared" si="11"/>
        <v>35.927542461962304</v>
      </c>
      <c r="AC91" s="162">
        <v>637394</v>
      </c>
    </row>
    <row r="92" spans="1:29">
      <c r="A92" s="204">
        <v>12</v>
      </c>
      <c r="B92" s="5" t="s">
        <v>70</v>
      </c>
      <c r="C92" s="146">
        <v>83</v>
      </c>
      <c r="D92" s="70">
        <v>16.5</v>
      </c>
      <c r="E92" s="30">
        <v>502943</v>
      </c>
      <c r="F92" s="64">
        <v>105</v>
      </c>
      <c r="G92" s="70">
        <v>20.84</v>
      </c>
      <c r="H92" s="30">
        <v>503847</v>
      </c>
      <c r="I92" s="64">
        <v>105</v>
      </c>
      <c r="J92" s="70">
        <v>20.73</v>
      </c>
      <c r="K92" s="30">
        <v>506454</v>
      </c>
      <c r="L92" s="50">
        <v>131</v>
      </c>
      <c r="M92" s="53">
        <v>25.75</v>
      </c>
      <c r="N92" s="30">
        <v>508656</v>
      </c>
      <c r="O92" s="64">
        <v>182</v>
      </c>
      <c r="P92" s="82">
        <v>35.67</v>
      </c>
      <c r="Q92" s="38">
        <v>510299</v>
      </c>
      <c r="R92" s="64">
        <v>182</v>
      </c>
      <c r="S92" s="82">
        <v>35.49</v>
      </c>
      <c r="T92" s="38">
        <v>512777</v>
      </c>
      <c r="U92" s="96">
        <v>165</v>
      </c>
      <c r="V92" s="97">
        <f t="shared" si="15"/>
        <v>31.960825712774838</v>
      </c>
      <c r="W92" s="104">
        <v>516257</v>
      </c>
      <c r="X92" s="180">
        <v>157</v>
      </c>
      <c r="Y92" s="193">
        <f t="shared" si="12"/>
        <v>30.237664188590578</v>
      </c>
      <c r="Z92" s="169">
        <v>519220</v>
      </c>
      <c r="AA92" s="180">
        <v>191</v>
      </c>
      <c r="AB92" s="248">
        <f t="shared" si="11"/>
        <v>36.785948152998728</v>
      </c>
      <c r="AC92" s="169">
        <v>519220</v>
      </c>
    </row>
    <row r="93" spans="1:29">
      <c r="A93" s="204">
        <v>12</v>
      </c>
      <c r="B93" s="5" t="s">
        <v>74</v>
      </c>
      <c r="C93" s="146">
        <v>79</v>
      </c>
      <c r="D93" s="70">
        <v>12.41</v>
      </c>
      <c r="E93" s="31">
        <v>636768</v>
      </c>
      <c r="F93" s="64">
        <v>62</v>
      </c>
      <c r="G93" s="73">
        <v>9.69</v>
      </c>
      <c r="H93" s="31">
        <v>639988</v>
      </c>
      <c r="I93" s="64">
        <v>79</v>
      </c>
      <c r="J93" s="73">
        <v>12.25</v>
      </c>
      <c r="K93" s="31">
        <v>644897</v>
      </c>
      <c r="L93" s="50">
        <v>85</v>
      </c>
      <c r="M93" s="53">
        <v>13.05</v>
      </c>
      <c r="N93" s="31">
        <v>651442</v>
      </c>
      <c r="O93" s="64">
        <v>123</v>
      </c>
      <c r="P93" s="85">
        <v>18.649999999999999</v>
      </c>
      <c r="Q93" s="44">
        <v>659373</v>
      </c>
      <c r="R93" s="64">
        <v>104</v>
      </c>
      <c r="S93" s="85">
        <v>15.58</v>
      </c>
      <c r="T93" s="49">
        <v>667550</v>
      </c>
      <c r="U93" s="94">
        <v>101</v>
      </c>
      <c r="V93" s="97">
        <f t="shared" si="15"/>
        <v>14.95793266560727</v>
      </c>
      <c r="W93" s="102">
        <v>675227</v>
      </c>
      <c r="X93" s="179">
        <v>116</v>
      </c>
      <c r="Y93" s="193">
        <f t="shared" si="12"/>
        <v>16.996038164896735</v>
      </c>
      <c r="Z93" s="162">
        <v>682512</v>
      </c>
      <c r="AA93" s="179">
        <v>128</v>
      </c>
      <c r="AB93" s="248">
        <f t="shared" si="11"/>
        <v>18.754249009541223</v>
      </c>
      <c r="AC93" s="162">
        <v>682512</v>
      </c>
    </row>
    <row r="94" spans="1:29">
      <c r="A94" s="204">
        <v>12</v>
      </c>
      <c r="B94" s="5" t="s">
        <v>73</v>
      </c>
      <c r="C94" s="146">
        <v>76</v>
      </c>
      <c r="D94" s="70">
        <v>16.190000000000001</v>
      </c>
      <c r="E94" s="30">
        <v>469472</v>
      </c>
      <c r="F94" s="64">
        <v>92</v>
      </c>
      <c r="G94" s="70">
        <v>19.45</v>
      </c>
      <c r="H94" s="30">
        <v>473109</v>
      </c>
      <c r="I94" s="64">
        <v>88</v>
      </c>
      <c r="J94" s="70">
        <v>18.41</v>
      </c>
      <c r="K94" s="30">
        <v>477931</v>
      </c>
      <c r="L94" s="50">
        <v>103</v>
      </c>
      <c r="M94" s="53">
        <v>21.29</v>
      </c>
      <c r="N94" s="30">
        <v>483857</v>
      </c>
      <c r="O94" s="64">
        <v>117</v>
      </c>
      <c r="P94" s="85">
        <v>23.85</v>
      </c>
      <c r="Q94" s="39">
        <v>490574</v>
      </c>
      <c r="R94" s="64">
        <v>120</v>
      </c>
      <c r="S94" s="85">
        <v>24.13</v>
      </c>
      <c r="T94" s="39">
        <v>497290</v>
      </c>
      <c r="U94" s="96">
        <v>106</v>
      </c>
      <c r="V94" s="97">
        <f t="shared" si="15"/>
        <v>21.05363512858607</v>
      </c>
      <c r="W94" s="104">
        <v>503476</v>
      </c>
      <c r="X94" s="180">
        <v>135</v>
      </c>
      <c r="Y94" s="193">
        <f t="shared" si="12"/>
        <v>26.521342805054378</v>
      </c>
      <c r="Z94" s="169">
        <v>509024</v>
      </c>
      <c r="AA94" s="180">
        <v>178</v>
      </c>
      <c r="AB94" s="248">
        <f t="shared" si="11"/>
        <v>34.968881624442069</v>
      </c>
      <c r="AC94" s="169">
        <v>509024</v>
      </c>
    </row>
    <row r="95" spans="1:29">
      <c r="A95" s="208">
        <v>12</v>
      </c>
      <c r="B95" s="6" t="s">
        <v>75</v>
      </c>
      <c r="C95" s="149">
        <v>130</v>
      </c>
      <c r="D95" s="56">
        <v>18.329999999999998</v>
      </c>
      <c r="E95" s="11">
        <v>709345</v>
      </c>
      <c r="F95" s="75">
        <v>124</v>
      </c>
      <c r="G95" s="56">
        <v>17.329999999999998</v>
      </c>
      <c r="H95" s="11">
        <v>715724</v>
      </c>
      <c r="I95" s="75">
        <v>125</v>
      </c>
      <c r="J95" s="91">
        <v>17.27</v>
      </c>
      <c r="K95" s="11">
        <v>724001</v>
      </c>
      <c r="L95" s="55">
        <v>136</v>
      </c>
      <c r="M95" s="57">
        <v>18.559999999999999</v>
      </c>
      <c r="N95" s="77">
        <v>732617</v>
      </c>
      <c r="O95" s="80">
        <v>135</v>
      </c>
      <c r="P95" s="87">
        <v>18.190000000000001</v>
      </c>
      <c r="Q95" s="47">
        <v>742268</v>
      </c>
      <c r="R95" s="7">
        <v>163</v>
      </c>
      <c r="S95" s="8">
        <v>21.66</v>
      </c>
      <c r="T95" s="9">
        <v>752384</v>
      </c>
      <c r="U95" s="93">
        <v>180</v>
      </c>
      <c r="V95" s="97">
        <f t="shared" si="15"/>
        <v>23.629148392364634</v>
      </c>
      <c r="W95" s="102">
        <v>761771</v>
      </c>
      <c r="X95" s="181">
        <v>239</v>
      </c>
      <c r="Y95" s="194">
        <f t="shared" si="12"/>
        <v>31.019946214787819</v>
      </c>
      <c r="Z95" s="171">
        <v>770472</v>
      </c>
      <c r="AA95" s="181">
        <v>248</v>
      </c>
      <c r="AB95" s="249">
        <f t="shared" si="11"/>
        <v>32.188061344214972</v>
      </c>
      <c r="AC95" s="171">
        <v>770472</v>
      </c>
    </row>
    <row r="96" spans="1:29">
      <c r="A96" s="206"/>
      <c r="B96" s="126" t="s">
        <v>86</v>
      </c>
      <c r="C96" s="111">
        <f>SUM(C89:C95)</f>
        <v>917</v>
      </c>
      <c r="D96" s="128">
        <f>C96*100000/E96</f>
        <v>20.23548633464728</v>
      </c>
      <c r="E96" s="110">
        <f>SUM(E89:E95)</f>
        <v>4531643</v>
      </c>
      <c r="F96" s="134">
        <f>SUM(F89:F95)</f>
        <v>924</v>
      </c>
      <c r="G96" s="125">
        <f>924*100000/H96</f>
        <v>20.254021376760527</v>
      </c>
      <c r="H96" s="110">
        <f>SUM(H89:H95)</f>
        <v>4562057</v>
      </c>
      <c r="I96" s="127">
        <f>SUM(I89:I95)</f>
        <v>923</v>
      </c>
      <c r="J96" s="112">
        <f>I96*100000/K96</f>
        <v>20.062286552920966</v>
      </c>
      <c r="K96" s="110">
        <f>SUM(K89:K95)</f>
        <v>4600672</v>
      </c>
      <c r="L96" s="121">
        <f>SUM(L89:L95)</f>
        <v>925</v>
      </c>
      <c r="M96" s="135">
        <f>L96*100000/N96</f>
        <v>19.923056080495176</v>
      </c>
      <c r="N96" s="124">
        <f>SUM(N89:N95)</f>
        <v>4642862</v>
      </c>
      <c r="O96" s="127">
        <f>SUM(O89:O95)</f>
        <v>1114</v>
      </c>
      <c r="P96" s="131">
        <f>O96*100000/Q96</f>
        <v>23.760112444625502</v>
      </c>
      <c r="Q96" s="110">
        <f>SUM(Q89:Q95)</f>
        <v>4688530</v>
      </c>
      <c r="R96" s="127">
        <f>SUM(R89:R95)</f>
        <v>1126</v>
      </c>
      <c r="S96" s="131">
        <f>R96*100000/T96</f>
        <v>23.776437297248332</v>
      </c>
      <c r="T96" s="110">
        <f>SUM(T89:T95)</f>
        <v>4735781</v>
      </c>
      <c r="U96" s="111">
        <f>SUM(U89:U95)</f>
        <v>1212</v>
      </c>
      <c r="V96" s="112">
        <f>U96*100000/W96</f>
        <v>25.340910516477866</v>
      </c>
      <c r="W96" s="110">
        <f>SUM(W89:W95)</f>
        <v>4782780</v>
      </c>
      <c r="X96" s="195">
        <f>SUM(X89:X95)</f>
        <v>1307</v>
      </c>
      <c r="Y96" s="196">
        <f t="shared" si="12"/>
        <v>27.085545561327727</v>
      </c>
      <c r="Z96" s="172">
        <f>SUM(Z89:Z95)</f>
        <v>4825452</v>
      </c>
      <c r="AA96" s="195">
        <f>SUM(AA89:AA95)</f>
        <v>1479</v>
      </c>
      <c r="AB96" s="196">
        <f t="shared" si="11"/>
        <v>30.649978489061748</v>
      </c>
      <c r="AC96" s="232">
        <f>SUM(AC89:AC95)</f>
        <v>4825452</v>
      </c>
    </row>
    <row r="97" spans="1:29">
      <c r="A97" s="209"/>
    </row>
    <row r="98" spans="1:29" s="241" customFormat="1">
      <c r="A98" s="243" t="s">
        <v>94</v>
      </c>
      <c r="B98" s="2"/>
      <c r="C98" s="2"/>
      <c r="D98" s="2"/>
      <c r="E98" s="2"/>
      <c r="F98" s="2"/>
      <c r="G98" s="2"/>
      <c r="H98" s="2"/>
      <c r="I98" s="2"/>
      <c r="J98" s="238"/>
      <c r="K98" s="239"/>
      <c r="L98"/>
      <c r="M98" s="240"/>
    </row>
    <row r="99" spans="1:29">
      <c r="A99" s="253" t="s">
        <v>95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185"/>
    </row>
    <row r="100" spans="1:29">
      <c r="A100" s="245" t="s">
        <v>96</v>
      </c>
      <c r="C100" s="244"/>
      <c r="D100" s="242"/>
      <c r="E100" s="188"/>
      <c r="X100" s="185"/>
      <c r="Y100" s="185"/>
      <c r="Z100" s="185"/>
      <c r="AA100" s="185"/>
      <c r="AB100" s="185"/>
      <c r="AC100" s="185"/>
    </row>
    <row r="101" spans="1:29">
      <c r="A101" s="209"/>
    </row>
    <row r="102" spans="1:29">
      <c r="A102" s="209"/>
    </row>
    <row r="103" spans="1:29">
      <c r="A103" s="209"/>
    </row>
    <row r="104" spans="1:29">
      <c r="A104" s="209"/>
    </row>
  </sheetData>
  <mergeCells count="12">
    <mergeCell ref="AA5:AC5"/>
    <mergeCell ref="X5:Z5"/>
    <mergeCell ref="A2:P2"/>
    <mergeCell ref="U5:W5"/>
    <mergeCell ref="L5:N5"/>
    <mergeCell ref="O5:Q5"/>
    <mergeCell ref="R5:T5"/>
    <mergeCell ref="A5:A6"/>
    <mergeCell ref="C5:E5"/>
    <mergeCell ref="F5:H5"/>
    <mergeCell ref="I5:K5"/>
    <mergeCell ref="AA4:AC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หัวใจขาดเลือด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Bonus</cp:lastModifiedBy>
  <cp:lastPrinted>2016-03-02T07:22:15Z</cp:lastPrinted>
  <dcterms:created xsi:type="dcterms:W3CDTF">2014-01-17T03:11:50Z</dcterms:created>
  <dcterms:modified xsi:type="dcterms:W3CDTF">2016-03-09T08:32:35Z</dcterms:modified>
</cp:coreProperties>
</file>