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25" yWindow="-45" windowWidth="12510" windowHeight="8130" tabRatio="955" firstSheet="1" activeTab="5"/>
  </bookViews>
  <sheets>
    <sheet name="รวม4โรค" sheetId="14" r:id="rId1"/>
    <sheet name="ความดันโลหิตสูง" sheetId="13" r:id="rId2"/>
    <sheet name="เบาหวาน" sheetId="12" r:id="rId3"/>
    <sheet name="หัวใจขาดเลือด" sheetId="10" r:id="rId4"/>
    <sheet name="หลอดเลือดสมอง" sheetId="9" r:id="rId5"/>
    <sheet name="หลอดลมอักเสบ ถุงลมโป่งพอง" sheetId="11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4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7"/>
  <c r="G17" s="1"/>
  <c r="F18"/>
  <c r="G18" s="1"/>
  <c r="F19"/>
  <c r="G19" s="1"/>
  <c r="F20"/>
  <c r="G20" s="1"/>
  <c r="F21"/>
  <c r="G21" s="1"/>
  <c r="F23"/>
  <c r="G23" s="1"/>
  <c r="F24"/>
  <c r="G24" s="1"/>
  <c r="F25"/>
  <c r="G25" s="1"/>
  <c r="F26"/>
  <c r="G26" s="1"/>
  <c r="F27"/>
  <c r="G27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6"/>
  <c r="G56" s="1"/>
  <c r="F57"/>
  <c r="G57" s="1"/>
  <c r="F58"/>
  <c r="G58" s="1"/>
  <c r="F59"/>
  <c r="G59" s="1"/>
  <c r="F61"/>
  <c r="G61" s="1"/>
  <c r="F62"/>
  <c r="G62" s="1"/>
  <c r="F63"/>
  <c r="G63" s="1"/>
  <c r="F64"/>
  <c r="G64" s="1"/>
  <c r="F65"/>
  <c r="G65" s="1"/>
  <c r="F66"/>
  <c r="G66" s="1"/>
  <c r="F67"/>
  <c r="G67" s="1"/>
  <c r="F69"/>
  <c r="G69" s="1"/>
  <c r="F70"/>
  <c r="G70" s="1"/>
  <c r="F71"/>
  <c r="G71" s="1"/>
  <c r="F72"/>
  <c r="G72" s="1"/>
  <c r="F74"/>
  <c r="G74" s="1"/>
  <c r="F75"/>
  <c r="G75" s="1"/>
  <c r="F76"/>
  <c r="G76" s="1"/>
  <c r="F77"/>
  <c r="G77" s="1"/>
  <c r="F78"/>
  <c r="G78" s="1"/>
  <c r="F80"/>
  <c r="G80" s="1"/>
  <c r="F81"/>
  <c r="G81" s="1"/>
  <c r="F82"/>
  <c r="G82" s="1"/>
  <c r="F83"/>
  <c r="G83" s="1"/>
  <c r="F84"/>
  <c r="G84" s="1"/>
  <c r="F85"/>
  <c r="G85" s="1"/>
  <c r="F86"/>
  <c r="G86" s="1"/>
  <c r="F88"/>
  <c r="G88" s="1"/>
  <c r="F89"/>
  <c r="G89" s="1"/>
  <c r="F90"/>
  <c r="G90" s="1"/>
  <c r="F91"/>
  <c r="G91" s="1"/>
  <c r="F92"/>
  <c r="G92" s="1"/>
  <c r="F93"/>
  <c r="G93" s="1"/>
  <c r="F94"/>
  <c r="G94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7"/>
  <c r="D17" s="1"/>
  <c r="C18"/>
  <c r="D18" s="1"/>
  <c r="C19"/>
  <c r="D19" s="1"/>
  <c r="C20"/>
  <c r="D20" s="1"/>
  <c r="C21"/>
  <c r="D21" s="1"/>
  <c r="C23"/>
  <c r="D23" s="1"/>
  <c r="C24"/>
  <c r="D24" s="1"/>
  <c r="C25"/>
  <c r="D25" s="1"/>
  <c r="C26"/>
  <c r="D26" s="1"/>
  <c r="C27"/>
  <c r="D27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6"/>
  <c r="D56" s="1"/>
  <c r="C57"/>
  <c r="D57" s="1"/>
  <c r="C58"/>
  <c r="D58" s="1"/>
  <c r="C59"/>
  <c r="D59" s="1"/>
  <c r="C61"/>
  <c r="D61" s="1"/>
  <c r="C62"/>
  <c r="D62" s="1"/>
  <c r="C63"/>
  <c r="D63" s="1"/>
  <c r="C64"/>
  <c r="D64" s="1"/>
  <c r="C65"/>
  <c r="D65" s="1"/>
  <c r="C66"/>
  <c r="D66" s="1"/>
  <c r="C67"/>
  <c r="D67" s="1"/>
  <c r="C69"/>
  <c r="D69" s="1"/>
  <c r="C70"/>
  <c r="D70" s="1"/>
  <c r="C71"/>
  <c r="D71" s="1"/>
  <c r="C72"/>
  <c r="D72" s="1"/>
  <c r="C74"/>
  <c r="D74" s="1"/>
  <c r="C75"/>
  <c r="D75" s="1"/>
  <c r="C76"/>
  <c r="D76" s="1"/>
  <c r="C77"/>
  <c r="D77" s="1"/>
  <c r="C78"/>
  <c r="D78" s="1"/>
  <c r="C80"/>
  <c r="D80" s="1"/>
  <c r="C81"/>
  <c r="D81" s="1"/>
  <c r="C82"/>
  <c r="D82" s="1"/>
  <c r="C83"/>
  <c r="D83" s="1"/>
  <c r="C84"/>
  <c r="D84" s="1"/>
  <c r="C85"/>
  <c r="D85" s="1"/>
  <c r="C86"/>
  <c r="D86" s="1"/>
  <c r="C88"/>
  <c r="D88" s="1"/>
  <c r="C89"/>
  <c r="D89" s="1"/>
  <c r="C90"/>
  <c r="D90" s="1"/>
  <c r="C91"/>
  <c r="D91" s="1"/>
  <c r="C92"/>
  <c r="D92" s="1"/>
  <c r="C93"/>
  <c r="D93" s="1"/>
  <c r="C94"/>
  <c r="D94" s="1"/>
  <c r="H95" i="13" l="1"/>
  <c r="F95"/>
  <c r="G95" s="1"/>
  <c r="E95"/>
  <c r="C95"/>
  <c r="G94"/>
  <c r="D94"/>
  <c r="G93"/>
  <c r="D93"/>
  <c r="G92"/>
  <c r="D92"/>
  <c r="G91"/>
  <c r="D91"/>
  <c r="G90"/>
  <c r="D90"/>
  <c r="G89"/>
  <c r="D89"/>
  <c r="G88"/>
  <c r="D88"/>
  <c r="H87"/>
  <c r="F87"/>
  <c r="G87" s="1"/>
  <c r="E87"/>
  <c r="C87"/>
  <c r="G86"/>
  <c r="D86"/>
  <c r="G85"/>
  <c r="D85"/>
  <c r="G84"/>
  <c r="D84"/>
  <c r="G83"/>
  <c r="D83"/>
  <c r="G82"/>
  <c r="D82"/>
  <c r="G81"/>
  <c r="D81"/>
  <c r="G80"/>
  <c r="D80"/>
  <c r="H79"/>
  <c r="F79"/>
  <c r="G79" s="1"/>
  <c r="E79"/>
  <c r="C79"/>
  <c r="G78"/>
  <c r="D78"/>
  <c r="G77"/>
  <c r="D77"/>
  <c r="G76"/>
  <c r="D76"/>
  <c r="G75"/>
  <c r="D75"/>
  <c r="G74"/>
  <c r="D74"/>
  <c r="H73"/>
  <c r="F73"/>
  <c r="E73"/>
  <c r="C73"/>
  <c r="G72"/>
  <c r="D72"/>
  <c r="G71"/>
  <c r="D71"/>
  <c r="G70"/>
  <c r="D70"/>
  <c r="G69"/>
  <c r="D69"/>
  <c r="H68"/>
  <c r="F68"/>
  <c r="G68" s="1"/>
  <c r="E68"/>
  <c r="C68"/>
  <c r="G67"/>
  <c r="D67"/>
  <c r="G66"/>
  <c r="D66"/>
  <c r="G65"/>
  <c r="D65"/>
  <c r="G64"/>
  <c r="D64"/>
  <c r="G63"/>
  <c r="D63"/>
  <c r="G62"/>
  <c r="D62"/>
  <c r="G61"/>
  <c r="D61"/>
  <c r="H60"/>
  <c r="F60"/>
  <c r="G60" s="1"/>
  <c r="E60"/>
  <c r="C60"/>
  <c r="D60" s="1"/>
  <c r="G59"/>
  <c r="D59"/>
  <c r="G58"/>
  <c r="D58"/>
  <c r="G57"/>
  <c r="D57"/>
  <c r="G56"/>
  <c r="D56"/>
  <c r="H55"/>
  <c r="F55"/>
  <c r="G55" s="1"/>
  <c r="E55"/>
  <c r="C55"/>
  <c r="G54"/>
  <c r="D54"/>
  <c r="G53"/>
  <c r="D53"/>
  <c r="G52"/>
  <c r="D52"/>
  <c r="G51"/>
  <c r="D51"/>
  <c r="G50"/>
  <c r="D50"/>
  <c r="G49"/>
  <c r="D49"/>
  <c r="G48"/>
  <c r="D48"/>
  <c r="G47"/>
  <c r="D47"/>
  <c r="H46"/>
  <c r="F46"/>
  <c r="G46" s="1"/>
  <c r="E46"/>
  <c r="C46"/>
  <c r="D46" s="1"/>
  <c r="G45"/>
  <c r="D45"/>
  <c r="G44"/>
  <c r="D44"/>
  <c r="G43"/>
  <c r="D43"/>
  <c r="G42"/>
  <c r="D42"/>
  <c r="G41"/>
  <c r="D41"/>
  <c r="G40"/>
  <c r="D40"/>
  <c r="G39"/>
  <c r="D39"/>
  <c r="G38"/>
  <c r="D38"/>
  <c r="H37"/>
  <c r="F37"/>
  <c r="E37"/>
  <c r="C37"/>
  <c r="G36"/>
  <c r="D36"/>
  <c r="G35"/>
  <c r="D35"/>
  <c r="G34"/>
  <c r="D34"/>
  <c r="G33"/>
  <c r="D33"/>
  <c r="G32"/>
  <c r="D32"/>
  <c r="G31"/>
  <c r="D31"/>
  <c r="G30"/>
  <c r="D30"/>
  <c r="G29"/>
  <c r="D29"/>
  <c r="H28"/>
  <c r="F28"/>
  <c r="G28" s="1"/>
  <c r="E28"/>
  <c r="C28"/>
  <c r="D28" s="1"/>
  <c r="G27"/>
  <c r="D27"/>
  <c r="G26"/>
  <c r="D26"/>
  <c r="G25"/>
  <c r="D25"/>
  <c r="G24"/>
  <c r="D24"/>
  <c r="G23"/>
  <c r="D23"/>
  <c r="H22"/>
  <c r="F22"/>
  <c r="G22" s="1"/>
  <c r="E22"/>
  <c r="C22"/>
  <c r="G21"/>
  <c r="D21"/>
  <c r="G20"/>
  <c r="D20"/>
  <c r="G19"/>
  <c r="D19"/>
  <c r="G18"/>
  <c r="D18"/>
  <c r="G17"/>
  <c r="D17"/>
  <c r="H16"/>
  <c r="F16"/>
  <c r="E16"/>
  <c r="C16"/>
  <c r="G15"/>
  <c r="D15"/>
  <c r="G14"/>
  <c r="D14"/>
  <c r="G13"/>
  <c r="D13"/>
  <c r="G12"/>
  <c r="D12"/>
  <c r="G11"/>
  <c r="D11"/>
  <c r="G10"/>
  <c r="D10"/>
  <c r="G9"/>
  <c r="D9"/>
  <c r="G8"/>
  <c r="D8"/>
  <c r="G7"/>
  <c r="D7"/>
  <c r="H95" i="12"/>
  <c r="F95"/>
  <c r="G95" s="1"/>
  <c r="E95"/>
  <c r="C95"/>
  <c r="G94"/>
  <c r="D94"/>
  <c r="G93"/>
  <c r="D93"/>
  <c r="G92"/>
  <c r="D92"/>
  <c r="G91"/>
  <c r="D91"/>
  <c r="G90"/>
  <c r="D90"/>
  <c r="G89"/>
  <c r="D89"/>
  <c r="G88"/>
  <c r="D88"/>
  <c r="H87"/>
  <c r="F87"/>
  <c r="E87"/>
  <c r="C87"/>
  <c r="G86"/>
  <c r="D86"/>
  <c r="G85"/>
  <c r="D85"/>
  <c r="G84"/>
  <c r="D84"/>
  <c r="G83"/>
  <c r="D83"/>
  <c r="G82"/>
  <c r="D82"/>
  <c r="G81"/>
  <c r="D81"/>
  <c r="G80"/>
  <c r="D80"/>
  <c r="H79"/>
  <c r="F79"/>
  <c r="G79" s="1"/>
  <c r="E79"/>
  <c r="C79"/>
  <c r="G78"/>
  <c r="D78"/>
  <c r="G77"/>
  <c r="D77"/>
  <c r="G76"/>
  <c r="D76"/>
  <c r="G75"/>
  <c r="D75"/>
  <c r="G74"/>
  <c r="D74"/>
  <c r="H73"/>
  <c r="F73"/>
  <c r="G73" s="1"/>
  <c r="E73"/>
  <c r="C73"/>
  <c r="G72"/>
  <c r="D72"/>
  <c r="G71"/>
  <c r="D71"/>
  <c r="G70"/>
  <c r="D70"/>
  <c r="G69"/>
  <c r="D69"/>
  <c r="H68"/>
  <c r="F68"/>
  <c r="E68"/>
  <c r="C68"/>
  <c r="G67"/>
  <c r="D67"/>
  <c r="G66"/>
  <c r="D66"/>
  <c r="G65"/>
  <c r="D65"/>
  <c r="G64"/>
  <c r="D64"/>
  <c r="G63"/>
  <c r="D63"/>
  <c r="G62"/>
  <c r="D62"/>
  <c r="G61"/>
  <c r="D61"/>
  <c r="H60"/>
  <c r="F60"/>
  <c r="E60"/>
  <c r="C60"/>
  <c r="G59"/>
  <c r="D59"/>
  <c r="G58"/>
  <c r="D58"/>
  <c r="G57"/>
  <c r="D57"/>
  <c r="G56"/>
  <c r="D56"/>
  <c r="H55"/>
  <c r="F55"/>
  <c r="E55"/>
  <c r="C55"/>
  <c r="G54"/>
  <c r="D54"/>
  <c r="G53"/>
  <c r="D53"/>
  <c r="G52"/>
  <c r="D52"/>
  <c r="G51"/>
  <c r="D51"/>
  <c r="G50"/>
  <c r="D50"/>
  <c r="G49"/>
  <c r="D49"/>
  <c r="G48"/>
  <c r="D48"/>
  <c r="G47"/>
  <c r="D47"/>
  <c r="H46"/>
  <c r="F46"/>
  <c r="E46"/>
  <c r="C46"/>
  <c r="G45"/>
  <c r="D45"/>
  <c r="G44"/>
  <c r="D44"/>
  <c r="G43"/>
  <c r="D43"/>
  <c r="G42"/>
  <c r="D42"/>
  <c r="G41"/>
  <c r="D41"/>
  <c r="G40"/>
  <c r="D40"/>
  <c r="G39"/>
  <c r="D39"/>
  <c r="G38"/>
  <c r="D38"/>
  <c r="H37"/>
  <c r="F37"/>
  <c r="E37"/>
  <c r="C37"/>
  <c r="G36"/>
  <c r="D36"/>
  <c r="G35"/>
  <c r="D35"/>
  <c r="G34"/>
  <c r="D34"/>
  <c r="G33"/>
  <c r="D33"/>
  <c r="G32"/>
  <c r="D32"/>
  <c r="G31"/>
  <c r="D31"/>
  <c r="G30"/>
  <c r="D30"/>
  <c r="G29"/>
  <c r="D29"/>
  <c r="H28"/>
  <c r="F28"/>
  <c r="E28"/>
  <c r="C28"/>
  <c r="G27"/>
  <c r="D27"/>
  <c r="G26"/>
  <c r="D26"/>
  <c r="G25"/>
  <c r="D25"/>
  <c r="G24"/>
  <c r="D24"/>
  <c r="G23"/>
  <c r="D23"/>
  <c r="H22"/>
  <c r="F22"/>
  <c r="E22"/>
  <c r="C22"/>
  <c r="G21"/>
  <c r="D21"/>
  <c r="G20"/>
  <c r="D20"/>
  <c r="G19"/>
  <c r="D19"/>
  <c r="G18"/>
  <c r="D18"/>
  <c r="G17"/>
  <c r="D17"/>
  <c r="H16"/>
  <c r="H6" s="1"/>
  <c r="F16"/>
  <c r="E16"/>
  <c r="C16"/>
  <c r="G15"/>
  <c r="D15"/>
  <c r="G14"/>
  <c r="D14"/>
  <c r="G13"/>
  <c r="D13"/>
  <c r="G12"/>
  <c r="D12"/>
  <c r="G11"/>
  <c r="D11"/>
  <c r="G10"/>
  <c r="D10"/>
  <c r="G9"/>
  <c r="D9"/>
  <c r="G8"/>
  <c r="D8"/>
  <c r="G7"/>
  <c r="D7"/>
  <c r="H95" i="11"/>
  <c r="F95"/>
  <c r="E95"/>
  <c r="C95"/>
  <c r="G94"/>
  <c r="D94"/>
  <c r="G93"/>
  <c r="D93"/>
  <c r="G92"/>
  <c r="D92"/>
  <c r="G91"/>
  <c r="D91"/>
  <c r="G90"/>
  <c r="D90"/>
  <c r="G89"/>
  <c r="D89"/>
  <c r="G88"/>
  <c r="D88"/>
  <c r="H87"/>
  <c r="F87"/>
  <c r="E87"/>
  <c r="C87"/>
  <c r="G86"/>
  <c r="D86"/>
  <c r="G85"/>
  <c r="D85"/>
  <c r="G84"/>
  <c r="D84"/>
  <c r="G83"/>
  <c r="D83"/>
  <c r="G82"/>
  <c r="D82"/>
  <c r="G81"/>
  <c r="D81"/>
  <c r="G80"/>
  <c r="D80"/>
  <c r="H79"/>
  <c r="F79"/>
  <c r="E79"/>
  <c r="C79"/>
  <c r="G78"/>
  <c r="D78"/>
  <c r="G77"/>
  <c r="D77"/>
  <c r="G76"/>
  <c r="D76"/>
  <c r="G75"/>
  <c r="D75"/>
  <c r="G74"/>
  <c r="D74"/>
  <c r="H73"/>
  <c r="F73"/>
  <c r="E73"/>
  <c r="C73"/>
  <c r="G72"/>
  <c r="D72"/>
  <c r="G71"/>
  <c r="D71"/>
  <c r="G70"/>
  <c r="D70"/>
  <c r="G69"/>
  <c r="D69"/>
  <c r="H68"/>
  <c r="F68"/>
  <c r="E68"/>
  <c r="C68"/>
  <c r="G67"/>
  <c r="D67"/>
  <c r="G66"/>
  <c r="D66"/>
  <c r="G65"/>
  <c r="D65"/>
  <c r="G64"/>
  <c r="D64"/>
  <c r="G63"/>
  <c r="D63"/>
  <c r="G62"/>
  <c r="D62"/>
  <c r="G61"/>
  <c r="D61"/>
  <c r="H60"/>
  <c r="F60"/>
  <c r="G60" s="1"/>
  <c r="E60"/>
  <c r="C60"/>
  <c r="G59"/>
  <c r="D59"/>
  <c r="G58"/>
  <c r="D58"/>
  <c r="G57"/>
  <c r="D57"/>
  <c r="G56"/>
  <c r="D56"/>
  <c r="H55"/>
  <c r="F55"/>
  <c r="E55"/>
  <c r="C55"/>
  <c r="G54"/>
  <c r="D54"/>
  <c r="G53"/>
  <c r="D53"/>
  <c r="G52"/>
  <c r="D52"/>
  <c r="G51"/>
  <c r="D51"/>
  <c r="G50"/>
  <c r="D50"/>
  <c r="G49"/>
  <c r="D49"/>
  <c r="G48"/>
  <c r="D48"/>
  <c r="G47"/>
  <c r="D47"/>
  <c r="H46"/>
  <c r="F46"/>
  <c r="G46" s="1"/>
  <c r="E46"/>
  <c r="C46"/>
  <c r="D46" s="1"/>
  <c r="G45"/>
  <c r="D45"/>
  <c r="G44"/>
  <c r="D44"/>
  <c r="G43"/>
  <c r="D43"/>
  <c r="G42"/>
  <c r="D42"/>
  <c r="G41"/>
  <c r="D41"/>
  <c r="G40"/>
  <c r="D40"/>
  <c r="G39"/>
  <c r="D39"/>
  <c r="G38"/>
  <c r="D38"/>
  <c r="H37"/>
  <c r="F37"/>
  <c r="G37" s="1"/>
  <c r="E37"/>
  <c r="C37"/>
  <c r="G36"/>
  <c r="D36"/>
  <c r="G35"/>
  <c r="D35"/>
  <c r="G34"/>
  <c r="D34"/>
  <c r="G33"/>
  <c r="D33"/>
  <c r="G32"/>
  <c r="D32"/>
  <c r="G31"/>
  <c r="D31"/>
  <c r="G30"/>
  <c r="D30"/>
  <c r="G29"/>
  <c r="D29"/>
  <c r="H28"/>
  <c r="F28"/>
  <c r="E28"/>
  <c r="C28"/>
  <c r="G27"/>
  <c r="D27"/>
  <c r="G26"/>
  <c r="D26"/>
  <c r="G25"/>
  <c r="D25"/>
  <c r="G24"/>
  <c r="D24"/>
  <c r="G23"/>
  <c r="D23"/>
  <c r="H22"/>
  <c r="F22"/>
  <c r="E22"/>
  <c r="C22"/>
  <c r="G21"/>
  <c r="D21"/>
  <c r="G20"/>
  <c r="D20"/>
  <c r="G19"/>
  <c r="D19"/>
  <c r="G18"/>
  <c r="D18"/>
  <c r="G17"/>
  <c r="D17"/>
  <c r="H16"/>
  <c r="F16"/>
  <c r="E16"/>
  <c r="C16"/>
  <c r="D16" s="1"/>
  <c r="G15"/>
  <c r="D15"/>
  <c r="G14"/>
  <c r="D14"/>
  <c r="G13"/>
  <c r="D13"/>
  <c r="G12"/>
  <c r="D12"/>
  <c r="G11"/>
  <c r="D11"/>
  <c r="G10"/>
  <c r="D10"/>
  <c r="G9"/>
  <c r="D9"/>
  <c r="G8"/>
  <c r="D8"/>
  <c r="G7"/>
  <c r="D7"/>
  <c r="H95" i="10"/>
  <c r="F95"/>
  <c r="E95"/>
  <c r="C95"/>
  <c r="G94"/>
  <c r="D94"/>
  <c r="G93"/>
  <c r="D93"/>
  <c r="G92"/>
  <c r="D92"/>
  <c r="G91"/>
  <c r="D91"/>
  <c r="G90"/>
  <c r="D90"/>
  <c r="G89"/>
  <c r="D89"/>
  <c r="G88"/>
  <c r="D88"/>
  <c r="H87"/>
  <c r="F87"/>
  <c r="E87"/>
  <c r="C87"/>
  <c r="D87" s="1"/>
  <c r="G86"/>
  <c r="D86"/>
  <c r="G85"/>
  <c r="D85"/>
  <c r="G84"/>
  <c r="D84"/>
  <c r="G83"/>
  <c r="D83"/>
  <c r="G82"/>
  <c r="D82"/>
  <c r="G81"/>
  <c r="D81"/>
  <c r="G80"/>
  <c r="D80"/>
  <c r="H79"/>
  <c r="F79"/>
  <c r="E79"/>
  <c r="C79"/>
  <c r="G78"/>
  <c r="D78"/>
  <c r="G77"/>
  <c r="D77"/>
  <c r="G76"/>
  <c r="D76"/>
  <c r="G75"/>
  <c r="D75"/>
  <c r="G74"/>
  <c r="D74"/>
  <c r="H73"/>
  <c r="F73"/>
  <c r="E73"/>
  <c r="C73"/>
  <c r="D73" s="1"/>
  <c r="G72"/>
  <c r="D72"/>
  <c r="G71"/>
  <c r="D71"/>
  <c r="G70"/>
  <c r="D70"/>
  <c r="G69"/>
  <c r="D69"/>
  <c r="H68"/>
  <c r="F68"/>
  <c r="E68"/>
  <c r="C68"/>
  <c r="G67"/>
  <c r="D67"/>
  <c r="G66"/>
  <c r="D66"/>
  <c r="G65"/>
  <c r="D65"/>
  <c r="G64"/>
  <c r="D64"/>
  <c r="G63"/>
  <c r="D63"/>
  <c r="G62"/>
  <c r="D62"/>
  <c r="G61"/>
  <c r="D61"/>
  <c r="H60"/>
  <c r="F60"/>
  <c r="G60" s="1"/>
  <c r="E60"/>
  <c r="C60"/>
  <c r="G59"/>
  <c r="D59"/>
  <c r="G58"/>
  <c r="D58"/>
  <c r="G57"/>
  <c r="D57"/>
  <c r="G56"/>
  <c r="D56"/>
  <c r="H55"/>
  <c r="F55"/>
  <c r="E55"/>
  <c r="C55"/>
  <c r="G54"/>
  <c r="D54"/>
  <c r="G53"/>
  <c r="D53"/>
  <c r="G52"/>
  <c r="D52"/>
  <c r="G51"/>
  <c r="D51"/>
  <c r="G50"/>
  <c r="D50"/>
  <c r="G49"/>
  <c r="D49"/>
  <c r="G48"/>
  <c r="D48"/>
  <c r="G47"/>
  <c r="D47"/>
  <c r="H46"/>
  <c r="F46"/>
  <c r="E46"/>
  <c r="C46"/>
  <c r="G45"/>
  <c r="D45"/>
  <c r="G44"/>
  <c r="D44"/>
  <c r="G43"/>
  <c r="D43"/>
  <c r="G42"/>
  <c r="D42"/>
  <c r="G41"/>
  <c r="D41"/>
  <c r="G40"/>
  <c r="D40"/>
  <c r="G39"/>
  <c r="D39"/>
  <c r="G38"/>
  <c r="D38"/>
  <c r="H37"/>
  <c r="F37"/>
  <c r="E37"/>
  <c r="C37"/>
  <c r="G36"/>
  <c r="D36"/>
  <c r="G35"/>
  <c r="D35"/>
  <c r="G34"/>
  <c r="D34"/>
  <c r="G33"/>
  <c r="D33"/>
  <c r="G32"/>
  <c r="D32"/>
  <c r="G31"/>
  <c r="D31"/>
  <c r="G30"/>
  <c r="D30"/>
  <c r="G29"/>
  <c r="D29"/>
  <c r="H28"/>
  <c r="F28"/>
  <c r="E28"/>
  <c r="C28"/>
  <c r="G27"/>
  <c r="D27"/>
  <c r="G26"/>
  <c r="D26"/>
  <c r="G25"/>
  <c r="D25"/>
  <c r="G24"/>
  <c r="D24"/>
  <c r="G23"/>
  <c r="D23"/>
  <c r="H22"/>
  <c r="F22"/>
  <c r="E22"/>
  <c r="C22"/>
  <c r="G21"/>
  <c r="D21"/>
  <c r="G20"/>
  <c r="D20"/>
  <c r="G19"/>
  <c r="D19"/>
  <c r="G18"/>
  <c r="D18"/>
  <c r="G17"/>
  <c r="D17"/>
  <c r="H16"/>
  <c r="F16"/>
  <c r="E16"/>
  <c r="C16"/>
  <c r="G15"/>
  <c r="D15"/>
  <c r="G14"/>
  <c r="D14"/>
  <c r="G13"/>
  <c r="D13"/>
  <c r="G12"/>
  <c r="D12"/>
  <c r="G11"/>
  <c r="D11"/>
  <c r="G10"/>
  <c r="D10"/>
  <c r="G9"/>
  <c r="D9"/>
  <c r="G8"/>
  <c r="D8"/>
  <c r="G7"/>
  <c r="D7"/>
  <c r="E16" i="9"/>
  <c r="H95"/>
  <c r="F95"/>
  <c r="E95"/>
  <c r="C95"/>
  <c r="G94"/>
  <c r="D94"/>
  <c r="G93"/>
  <c r="D93"/>
  <c r="G92"/>
  <c r="D92"/>
  <c r="G91"/>
  <c r="D91"/>
  <c r="G90"/>
  <c r="D90"/>
  <c r="G89"/>
  <c r="D89"/>
  <c r="G88"/>
  <c r="D88"/>
  <c r="H87"/>
  <c r="F87"/>
  <c r="E87"/>
  <c r="C87"/>
  <c r="G86"/>
  <c r="D86"/>
  <c r="G85"/>
  <c r="D85"/>
  <c r="G84"/>
  <c r="D84"/>
  <c r="G83"/>
  <c r="D83"/>
  <c r="G82"/>
  <c r="D82"/>
  <c r="G81"/>
  <c r="D81"/>
  <c r="G80"/>
  <c r="D80"/>
  <c r="H79"/>
  <c r="F79"/>
  <c r="E79"/>
  <c r="C79"/>
  <c r="G78"/>
  <c r="D78"/>
  <c r="G77"/>
  <c r="D77"/>
  <c r="G76"/>
  <c r="D76"/>
  <c r="G75"/>
  <c r="D75"/>
  <c r="G74"/>
  <c r="D74"/>
  <c r="H73"/>
  <c r="F73"/>
  <c r="E73"/>
  <c r="C73"/>
  <c r="G72"/>
  <c r="D72"/>
  <c r="G71"/>
  <c r="D71"/>
  <c r="G70"/>
  <c r="D70"/>
  <c r="G69"/>
  <c r="D69"/>
  <c r="H68"/>
  <c r="F68"/>
  <c r="E68"/>
  <c r="C68"/>
  <c r="G67"/>
  <c r="D67"/>
  <c r="G66"/>
  <c r="D66"/>
  <c r="G65"/>
  <c r="D65"/>
  <c r="G64"/>
  <c r="D64"/>
  <c r="G63"/>
  <c r="D63"/>
  <c r="G62"/>
  <c r="D62"/>
  <c r="G61"/>
  <c r="D61"/>
  <c r="H60"/>
  <c r="F60"/>
  <c r="E60"/>
  <c r="C60"/>
  <c r="G59"/>
  <c r="D59"/>
  <c r="G58"/>
  <c r="D58"/>
  <c r="G57"/>
  <c r="D57"/>
  <c r="G56"/>
  <c r="D56"/>
  <c r="H55"/>
  <c r="F55"/>
  <c r="E55"/>
  <c r="C55"/>
  <c r="G54"/>
  <c r="D54"/>
  <c r="G53"/>
  <c r="D53"/>
  <c r="G52"/>
  <c r="D52"/>
  <c r="G51"/>
  <c r="D51"/>
  <c r="G50"/>
  <c r="D50"/>
  <c r="G49"/>
  <c r="D49"/>
  <c r="G48"/>
  <c r="D48"/>
  <c r="G47"/>
  <c r="D47"/>
  <c r="H46"/>
  <c r="F46"/>
  <c r="E46"/>
  <c r="C46"/>
  <c r="G45"/>
  <c r="D45"/>
  <c r="G44"/>
  <c r="D44"/>
  <c r="G43"/>
  <c r="D43"/>
  <c r="G42"/>
  <c r="D42"/>
  <c r="G41"/>
  <c r="D41"/>
  <c r="G40"/>
  <c r="D40"/>
  <c r="G39"/>
  <c r="D39"/>
  <c r="G38"/>
  <c r="D38"/>
  <c r="H37"/>
  <c r="F37"/>
  <c r="E37"/>
  <c r="C37"/>
  <c r="G36"/>
  <c r="D36"/>
  <c r="G35"/>
  <c r="D35"/>
  <c r="G34"/>
  <c r="D34"/>
  <c r="G33"/>
  <c r="D33"/>
  <c r="G32"/>
  <c r="D32"/>
  <c r="G31"/>
  <c r="D31"/>
  <c r="G30"/>
  <c r="D30"/>
  <c r="G29"/>
  <c r="D29"/>
  <c r="H28"/>
  <c r="F28"/>
  <c r="E28"/>
  <c r="C28"/>
  <c r="G27"/>
  <c r="D27"/>
  <c r="G26"/>
  <c r="D26"/>
  <c r="G25"/>
  <c r="D25"/>
  <c r="G24"/>
  <c r="D24"/>
  <c r="G23"/>
  <c r="D23"/>
  <c r="H22"/>
  <c r="F22"/>
  <c r="E22"/>
  <c r="C22"/>
  <c r="G21"/>
  <c r="D21"/>
  <c r="G20"/>
  <c r="D20"/>
  <c r="G19"/>
  <c r="D19"/>
  <c r="G18"/>
  <c r="D18"/>
  <c r="G17"/>
  <c r="D17"/>
  <c r="H16"/>
  <c r="F16"/>
  <c r="C16"/>
  <c r="C16" i="14" s="1"/>
  <c r="D16" s="1"/>
  <c r="G15" i="9"/>
  <c r="D15"/>
  <c r="G14"/>
  <c r="D14"/>
  <c r="G13"/>
  <c r="D13"/>
  <c r="G12"/>
  <c r="D12"/>
  <c r="G11"/>
  <c r="D11"/>
  <c r="G10"/>
  <c r="D10"/>
  <c r="G9"/>
  <c r="D9"/>
  <c r="G8"/>
  <c r="D8"/>
  <c r="G7"/>
  <c r="D7"/>
  <c r="F16" i="14" l="1"/>
  <c r="G16" s="1"/>
  <c r="C22"/>
  <c r="D22" s="1"/>
  <c r="F28"/>
  <c r="G28" s="1"/>
  <c r="F37"/>
  <c r="G37" s="1"/>
  <c r="F46"/>
  <c r="G46" s="1"/>
  <c r="F55"/>
  <c r="G55" s="1"/>
  <c r="F60"/>
  <c r="G60" s="1"/>
  <c r="C68"/>
  <c r="D68" s="1"/>
  <c r="C73"/>
  <c r="D73" s="1"/>
  <c r="F79"/>
  <c r="G79" s="1"/>
  <c r="C87"/>
  <c r="D87" s="1"/>
  <c r="F95"/>
  <c r="G95" s="1"/>
  <c r="G46" i="12"/>
  <c r="G60"/>
  <c r="F22" i="14"/>
  <c r="G22" s="1"/>
  <c r="C28"/>
  <c r="D28" s="1"/>
  <c r="C37"/>
  <c r="D37" s="1"/>
  <c r="C46"/>
  <c r="D46" s="1"/>
  <c r="C55"/>
  <c r="D55" s="1"/>
  <c r="C60"/>
  <c r="D60" s="1"/>
  <c r="F68"/>
  <c r="G68" s="1"/>
  <c r="F73"/>
  <c r="G73" s="1"/>
  <c r="C79"/>
  <c r="D79" s="1"/>
  <c r="F87"/>
  <c r="G87" s="1"/>
  <c r="C95"/>
  <c r="D95" s="1"/>
  <c r="D60" i="10"/>
  <c r="G73"/>
  <c r="E6"/>
  <c r="D73" i="11"/>
  <c r="D68" i="13"/>
  <c r="D68" i="11"/>
  <c r="D60" i="12"/>
  <c r="D22" i="13"/>
  <c r="D16" i="12"/>
  <c r="D16" i="13"/>
  <c r="G87" i="12"/>
  <c r="G68"/>
  <c r="H6" i="13"/>
  <c r="G37"/>
  <c r="G28" i="12"/>
  <c r="G22" i="11"/>
  <c r="G16" i="10"/>
  <c r="G16" i="12"/>
  <c r="D55" i="11"/>
  <c r="D60"/>
  <c r="G73"/>
  <c r="D79"/>
  <c r="G87"/>
  <c r="G79"/>
  <c r="G68"/>
  <c r="F6"/>
  <c r="G16"/>
  <c r="D22" i="9"/>
  <c r="G46"/>
  <c r="G60"/>
  <c r="D68"/>
  <c r="D73"/>
  <c r="G79"/>
  <c r="G22"/>
  <c r="D95"/>
  <c r="G22" i="10"/>
  <c r="D37"/>
  <c r="G68"/>
  <c r="D79"/>
  <c r="D95"/>
  <c r="G95"/>
  <c r="G87"/>
  <c r="G79"/>
  <c r="G37"/>
  <c r="F6"/>
  <c r="G73" i="13"/>
  <c r="F6"/>
  <c r="G16"/>
  <c r="G22" i="12"/>
  <c r="F6"/>
  <c r="G6" s="1"/>
  <c r="H6" i="11"/>
  <c r="G28"/>
  <c r="E6"/>
  <c r="D28"/>
  <c r="D22"/>
  <c r="D37"/>
  <c r="G55"/>
  <c r="D87"/>
  <c r="G95"/>
  <c r="D95"/>
  <c r="C6"/>
  <c r="G37" i="12"/>
  <c r="D28"/>
  <c r="G55"/>
  <c r="D22"/>
  <c r="D46"/>
  <c r="D68"/>
  <c r="D95"/>
  <c r="D87"/>
  <c r="D79"/>
  <c r="D73"/>
  <c r="D55"/>
  <c r="D37"/>
  <c r="C6"/>
  <c r="G37" i="9"/>
  <c r="D28"/>
  <c r="D37"/>
  <c r="D46"/>
  <c r="D55"/>
  <c r="D60"/>
  <c r="G68"/>
  <c r="G28" i="10"/>
  <c r="G46"/>
  <c r="G55"/>
  <c r="D55"/>
  <c r="D68"/>
  <c r="D46"/>
  <c r="D28"/>
  <c r="D22"/>
  <c r="D16"/>
  <c r="C6"/>
  <c r="D6" s="1"/>
  <c r="D95" i="13"/>
  <c r="D87"/>
  <c r="D79"/>
  <c r="D73"/>
  <c r="D55"/>
  <c r="D37"/>
  <c r="C6"/>
  <c r="E6"/>
  <c r="E6" i="12"/>
  <c r="H6" i="10"/>
  <c r="G95" i="9"/>
  <c r="G87"/>
  <c r="D87"/>
  <c r="D79"/>
  <c r="G73"/>
  <c r="G55"/>
  <c r="H6"/>
  <c r="G28"/>
  <c r="E6"/>
  <c r="F6"/>
  <c r="F6" i="14" s="1"/>
  <c r="G6" s="1"/>
  <c r="G16" i="9"/>
  <c r="C6"/>
  <c r="D16"/>
  <c r="C6" i="14" l="1"/>
  <c r="D6" s="1"/>
  <c r="G6" i="13"/>
  <c r="G6" i="11"/>
  <c r="G6" i="10"/>
  <c r="D6" i="11"/>
  <c r="D6" i="12"/>
  <c r="D6" i="13"/>
  <c r="G6" i="9"/>
  <c r="D6"/>
</calcChain>
</file>

<file path=xl/sharedStrings.xml><?xml version="1.0" encoding="utf-8"?>
<sst xmlns="http://schemas.openxmlformats.org/spreadsheetml/2006/main" count="630" uniqueCount="96">
  <si>
    <t>เขตบริการสาธารณสุข</t>
  </si>
  <si>
    <t>จังหวัด</t>
  </si>
  <si>
    <t>จำนวน</t>
  </si>
  <si>
    <t>อัตรา</t>
  </si>
  <si>
    <t>ประชากรกลางปี</t>
  </si>
  <si>
    <t>ทั้งประเทศ</t>
  </si>
  <si>
    <t>กรุงเทพมหานคร</t>
  </si>
  <si>
    <t>เชียงใหม่</t>
  </si>
  <si>
    <t>ลำพูน</t>
  </si>
  <si>
    <t>ลำปาง</t>
  </si>
  <si>
    <t xml:space="preserve"> 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</si>
  <si>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</si>
  <si>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</si>
  <si>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</si>
  <si>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</si>
  <si>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</si>
  <si>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</si>
  <si>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</si>
  <si>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</si>
  <si>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</si>
  <si>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</si>
  <si>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</si>
  <si>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</si>
  <si>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</si>
  <si>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</si>
  <si>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</si>
  <si>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</si>
  <si>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</si>
  <si>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</si>
  <si>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</si>
  <si>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</si>
  <si>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</si>
  <si>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</si>
  <si>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</si>
  <si>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</si>
  <si>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</si>
  <si>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</si>
  <si>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</si>
  <si>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</si>
  <si>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</si>
  <si>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</si>
  <si>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</si>
  <si>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</si>
  <si>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</si>
  <si>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</si>
  <si>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</si>
  <si>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</si>
  <si>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</si>
  <si>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</si>
  <si>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</si>
  <si>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</si>
  <si>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</si>
  <si>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</si>
  <si>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กาฬสินธุ์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</si>
  <si>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</si>
  <si>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</si>
  <si>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</si>
  <si>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</si>
  <si>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</si>
  <si>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</si>
  <si>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</si>
  <si>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</si>
  <si>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</si>
  <si>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</si>
  <si>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</si>
  <si>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</si>
  <si>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</si>
  <si>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</si>
  <si>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</si>
  <si>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</si>
  <si>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</si>
  <si>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</si>
  <si>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</si>
  <si>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</si>
  <si>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</si>
  <si>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</si>
  <si>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</si>
  <si>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</si>
  <si>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</si>
  <si>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</si>
  <si>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</si>
  <si>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</si>
  <si>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</si>
  <si>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</si>
  <si>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ปี 2559</t>
  </si>
  <si>
    <t>ปี 2560</t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</si>
  <si>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โรคหัวใจขาดเลือด(I20-I25) </t>
    </r>
    <r>
      <rPr>
        <b/>
        <sz val="8"/>
        <color indexed="8"/>
        <rFont val="Arial"/>
        <family val="2"/>
      </rPr>
      <t xml:space="preserve">ต่อประชากรแสนคน 100,000 คน ปี 2559-2560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</si>
  <si>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โรคหลอดเลือดสมอง(I60-69) </t>
    </r>
    <r>
      <rPr>
        <b/>
        <sz val="8"/>
        <color indexed="8"/>
        <rFont val="Arial"/>
        <family val="2"/>
      </rPr>
      <t xml:space="preserve">ต่อประชากรแสนคน 100,000 คน ปี 2559-2560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</si>
  <si>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โรคความดันโลหิตสูง (I10-I15) </t>
    </r>
    <r>
      <rPr>
        <b/>
        <sz val="8"/>
        <color indexed="8"/>
        <rFont val="Arial"/>
        <family val="2"/>
      </rPr>
      <t xml:space="preserve">ต่อประชากรแสนคน 100,000 คน ปี 2559-2560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</si>
  <si>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โรคเบาหวาน (E10-E14) </t>
    </r>
    <r>
      <rPr>
        <b/>
        <sz val="8"/>
        <color indexed="8"/>
        <rFont val="Arial"/>
        <family val="2"/>
      </rPr>
      <t xml:space="preserve">ต่อประชากรแสนคน 100,000 คน ปี 2559-2560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</si>
  <si>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โรคหลอดลมอักเสบ ถุงลมโป่งพอง (J40-J44) </t>
    </r>
    <r>
      <rPr>
        <b/>
        <sz val="8"/>
        <color indexed="8"/>
        <rFont val="Arial"/>
        <family val="2"/>
      </rPr>
      <t xml:space="preserve">ต่อประชากรแสนคน 100,000 คน ปี 2559-2560 จำแนกรายจังหวัด เขตบริการสุขภาพ  และภาพรวมประเทศ (รวมกรุงเทพมหานคร) </t>
    </r>
  </si>
  <si>
    <t>รวบรวม : กองยุทธศาสตร์และแผนงาน สำนักงานปลัดกระทรวงสาธารณสุข</t>
  </si>
  <si>
    <t>วิเคราะห์โดย : กลุ่มเทคโนโลยี สารสนเทศและระบาดวิทยา สำนักโรคไม่ติดต่อ</t>
  </si>
  <si>
    <t>แหล่งข้อมูล :   มรณบัตร กระทรวงมหาดไทย</t>
  </si>
  <si>
    <t>ข้อมูล ณ วันที่ 19 เมษายน 2562</t>
  </si>
  <si>
    <t xml:space="preserve">จำนวนและอัตราตายด้วย 4 โรค NCD ต่อประชากรแสนคน 100,000 คน ปี 2559-2560 จำแนกรายจังหวัด เขตบริการสุขภาพ  และภาพรวมประเทศ (รวมกรุงเทพมหานคร)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</si>
</sst>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u/>
      <sz val="8"/>
      <color rgb="FFFF000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theme="1"/>
      <name val="Tahoma"/>
      <family val="2"/>
      <charset val="22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102">
    <xf numFmtId="0" fontId="0" fillId="0" borderId="0" xfId="0"/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87" fontId="7" fillId="2" borderId="12" xfId="0" applyNumberFormat="1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187" fontId="7" fillId="3" borderId="3" xfId="0" applyNumberFormat="1" applyFont="1" applyFill="1" applyBorder="1" applyAlignment="1">
      <alignment horizontal="center" vertical="center" wrapText="1"/>
    </xf>
    <xf numFmtId="3" fontId="7" fillId="3" borderId="7" xfId="3" applyNumberFormat="1" applyFont="1" applyFill="1" applyBorder="1" applyAlignment="1">
      <alignment horizontal="right" vertical="center" wrapText="1"/>
    </xf>
    <xf numFmtId="187" fontId="7" fillId="3" borderId="3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justify" vertical="top" wrapText="1"/>
    </xf>
    <xf numFmtId="187" fontId="5" fillId="0" borderId="18" xfId="0" applyNumberFormat="1" applyFont="1" applyBorder="1" applyAlignment="1">
      <alignment horizontal="right" vertical="top"/>
    </xf>
    <xf numFmtId="43" fontId="9" fillId="0" borderId="19" xfId="5" applyNumberFormat="1" applyFont="1" applyBorder="1" applyAlignment="1">
      <alignment horizontal="right" vertical="top" wrapText="1"/>
    </xf>
    <xf numFmtId="3" fontId="9" fillId="0" borderId="17" xfId="3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justify" vertical="top" wrapText="1"/>
    </xf>
    <xf numFmtId="187" fontId="5" fillId="0" borderId="21" xfId="0" applyNumberFormat="1" applyFont="1" applyBorder="1" applyAlignment="1">
      <alignment horizontal="right" vertical="top"/>
    </xf>
    <xf numFmtId="3" fontId="9" fillId="0" borderId="22" xfId="3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justify" vertical="top" wrapText="1"/>
    </xf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justify" vertical="top" wrapText="1"/>
    </xf>
    <xf numFmtId="187" fontId="5" fillId="0" borderId="25" xfId="0" applyNumberFormat="1" applyFont="1" applyBorder="1" applyAlignment="1">
      <alignment horizontal="right" vertical="top"/>
    </xf>
    <xf numFmtId="3" fontId="9" fillId="0" borderId="24" xfId="3" applyNumberFormat="1" applyFont="1" applyBorder="1" applyAlignment="1">
      <alignment horizontal="right" vertical="top" wrapText="1"/>
    </xf>
    <xf numFmtId="0" fontId="5" fillId="4" borderId="14" xfId="0" applyFont="1" applyFill="1" applyBorder="1" applyAlignment="1">
      <alignment horizontal="center" vertical="center"/>
    </xf>
    <xf numFmtId="0" fontId="7" fillId="4" borderId="6" xfId="6" applyFont="1" applyFill="1" applyBorder="1" applyAlignment="1">
      <alignment horizontal="center" vertical="center" wrapText="1"/>
    </xf>
    <xf numFmtId="187" fontId="3" fillId="4" borderId="3" xfId="0" applyNumberFormat="1" applyFont="1" applyFill="1" applyBorder="1" applyAlignment="1">
      <alignment horizontal="right" vertical="center"/>
    </xf>
    <xf numFmtId="43" fontId="7" fillId="4" borderId="15" xfId="5" applyNumberFormat="1" applyFont="1" applyFill="1" applyBorder="1" applyAlignment="1">
      <alignment horizontal="right" vertical="center" wrapText="1"/>
    </xf>
    <xf numFmtId="3" fontId="7" fillId="4" borderId="6" xfId="3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/>
    </xf>
    <xf numFmtId="187" fontId="5" fillId="0" borderId="27" xfId="0" applyNumberFormat="1" applyFont="1" applyBorder="1" applyAlignment="1">
      <alignment horizontal="right" vertical="top"/>
    </xf>
    <xf numFmtId="187" fontId="9" fillId="0" borderId="18" xfId="5" applyNumberFormat="1" applyFont="1" applyBorder="1" applyAlignment="1">
      <alignment horizontal="right" vertical="top" wrapText="1"/>
    </xf>
    <xf numFmtId="3" fontId="9" fillId="0" borderId="17" xfId="7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187" fontId="9" fillId="0" borderId="21" xfId="5" applyNumberFormat="1" applyFont="1" applyBorder="1" applyAlignment="1">
      <alignment horizontal="right" vertical="top" wrapText="1"/>
    </xf>
    <xf numFmtId="3" fontId="9" fillId="0" borderId="22" xfId="7" applyNumberFormat="1" applyFont="1" applyBorder="1" applyAlignment="1">
      <alignment horizontal="right" vertical="top" wrapText="1"/>
    </xf>
    <xf numFmtId="187" fontId="9" fillId="0" borderId="21" xfId="0" applyNumberFormat="1" applyFont="1" applyBorder="1" applyAlignment="1">
      <alignment horizontal="right" vertical="top"/>
    </xf>
    <xf numFmtId="187" fontId="9" fillId="0" borderId="25" xfId="5" applyNumberFormat="1" applyFont="1" applyBorder="1" applyAlignment="1">
      <alignment horizontal="right" vertical="top" wrapText="1"/>
    </xf>
    <xf numFmtId="3" fontId="9" fillId="0" borderId="24" xfId="7" applyNumberFormat="1" applyFont="1" applyBorder="1" applyAlignment="1">
      <alignment horizontal="right" vertical="top" wrapText="1"/>
    </xf>
    <xf numFmtId="187" fontId="7" fillId="4" borderId="3" xfId="5" applyNumberFormat="1" applyFont="1" applyFill="1" applyBorder="1" applyAlignment="1">
      <alignment horizontal="right" vertical="center" wrapText="1"/>
    </xf>
    <xf numFmtId="3" fontId="7" fillId="4" borderId="6" xfId="7" applyNumberFormat="1" applyFont="1" applyFill="1" applyBorder="1" applyAlignment="1">
      <alignment horizontal="right" vertical="center" wrapText="1"/>
    </xf>
    <xf numFmtId="3" fontId="9" fillId="0" borderId="28" xfId="7" applyNumberFormat="1" applyFont="1" applyBorder="1" applyAlignment="1">
      <alignment horizontal="right" vertical="top" wrapText="1"/>
    </xf>
    <xf numFmtId="0" fontId="5" fillId="0" borderId="29" xfId="0" applyFont="1" applyFill="1" applyBorder="1" applyAlignment="1">
      <alignment horizontal="center"/>
    </xf>
    <xf numFmtId="0" fontId="9" fillId="0" borderId="28" xfId="0" applyFont="1" applyBorder="1" applyAlignment="1">
      <alignment horizontal="justify" vertical="top" wrapText="1"/>
    </xf>
    <xf numFmtId="187" fontId="9" fillId="0" borderId="30" xfId="0" applyNumberFormat="1" applyFont="1" applyBorder="1" applyAlignment="1">
      <alignment horizontal="right" vertical="top"/>
    </xf>
    <xf numFmtId="187" fontId="9" fillId="0" borderId="30" xfId="5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187" fontId="5" fillId="0" borderId="30" xfId="0" applyNumberFormat="1" applyFont="1" applyBorder="1" applyAlignment="1">
      <alignment horizontal="right" vertical="top"/>
    </xf>
    <xf numFmtId="0" fontId="5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vertical="top" wrapText="1"/>
    </xf>
    <xf numFmtId="187" fontId="9" fillId="0" borderId="33" xfId="5" applyNumberFormat="1" applyFont="1" applyBorder="1" applyAlignment="1">
      <alignment horizontal="right" vertical="top" wrapText="1"/>
    </xf>
    <xf numFmtId="3" fontId="9" fillId="0" borderId="32" xfId="7" applyNumberFormat="1" applyFont="1" applyBorder="1" applyAlignment="1">
      <alignment horizontal="right" vertical="top" wrapText="1"/>
    </xf>
    <xf numFmtId="0" fontId="2" fillId="4" borderId="14" xfId="0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vertical="center"/>
    </xf>
    <xf numFmtId="43" fontId="7" fillId="4" borderId="34" xfId="5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vertical="center"/>
    </xf>
    <xf numFmtId="2" fontId="7" fillId="3" borderId="15" xfId="0" applyNumberFormat="1" applyFont="1" applyFill="1" applyBorder="1" applyAlignment="1">
      <alignment horizontal="right" vertical="center" wrapText="1"/>
    </xf>
    <xf numFmtId="43" fontId="7" fillId="2" borderId="13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wrapText="1"/>
    </xf>
    <xf numFmtId="3" fontId="7" fillId="3" borderId="7" xfId="4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/>
    <xf numFmtId="0" fontId="5" fillId="0" borderId="0" xfId="0" applyFont="1" applyAlignment="1"/>
    <xf numFmtId="0" fontId="5" fillId="0" borderId="0" xfId="0" applyFont="1" applyBorder="1"/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3" fillId="0" borderId="14" xfId="0" applyFont="1" applyBorder="1"/>
    <xf numFmtId="0" fontId="10" fillId="2" borderId="2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/>
    </xf>
    <xf numFmtId="2" fontId="13" fillId="0" borderId="14" xfId="0" applyNumberFormat="1" applyFont="1" applyBorder="1"/>
    <xf numFmtId="0" fontId="13" fillId="0" borderId="14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/>
    <xf numFmtId="0" fontId="12" fillId="0" borderId="0" xfId="0" applyFont="1" applyAlignment="1"/>
    <xf numFmtId="0" fontId="5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8">
    <cellStyle name="เครื่องหมายจุลภาค 10" xfId="5"/>
    <cellStyle name="เครื่องหมายจุลภาค 5" xfId="2"/>
    <cellStyle name="เครื่องหมายจุลภาค 7" xfId="4"/>
    <cellStyle name="ปกติ" xfId="0" builtinId="0"/>
    <cellStyle name="ปกติ 11" xfId="7"/>
    <cellStyle name="ปกติ 3" xfId="6"/>
    <cellStyle name="ปกติ 5" xfId="1"/>
    <cellStyle name="ปกติ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workbookViewId="0">
      <selection activeCell="Q6" sqref="Q6"/>
    </sheetView>
  </sheetViews>
  <sheetFormatPr defaultColWidth="9" defaultRowHeight="11.25"/>
  <cols>
    <col min="1" max="1" width="9" style="77"/>
    <col min="2" max="2" width="15.75" style="77" customWidth="1"/>
    <col min="3" max="16384" width="9" style="77"/>
  </cols>
  <sheetData>
    <row r="2" spans="1:8">
      <c r="A2" s="77" t="s">
        <v>95</v>
      </c>
    </row>
    <row r="4" spans="1:8" ht="15" customHeight="1">
      <c r="A4" s="100" t="s">
        <v>0</v>
      </c>
      <c r="B4" s="100" t="s">
        <v>1</v>
      </c>
      <c r="C4" s="97" t="s">
        <v>84</v>
      </c>
      <c r="D4" s="98"/>
      <c r="E4" s="99"/>
      <c r="F4" s="97" t="s">
        <v>85</v>
      </c>
      <c r="G4" s="98"/>
      <c r="H4" s="99"/>
    </row>
    <row r="5" spans="1:8" ht="15" customHeight="1">
      <c r="A5" s="101"/>
      <c r="B5" s="101"/>
      <c r="C5" s="83" t="s">
        <v>2</v>
      </c>
      <c r="D5" s="83" t="s">
        <v>3</v>
      </c>
      <c r="E5" s="83" t="s">
        <v>4</v>
      </c>
      <c r="F5" s="83" t="s">
        <v>2</v>
      </c>
      <c r="G5" s="83" t="s">
        <v>3</v>
      </c>
      <c r="H5" s="83" t="s">
        <v>4</v>
      </c>
    </row>
    <row r="6" spans="1:8" ht="15" customHeight="1">
      <c r="A6" s="79"/>
      <c r="B6" s="79" t="s">
        <v>5</v>
      </c>
      <c r="C6" s="79">
        <f>หลอดเลือดสมอง!C6+หัวใจขาดเลือด!C6+เบาหวาน!C6+ความดันโลหิตสูง!C6</f>
        <v>75110</v>
      </c>
      <c r="D6" s="79">
        <f>C6/E6*100000</f>
        <v>114.0963541082476</v>
      </c>
      <c r="E6" s="79">
        <v>65830324.366666667</v>
      </c>
      <c r="F6" s="79">
        <f>หลอดเลือดสมอง!F6+หัวใจขาดเลือด!F6+เบาหวาน!F6+ความดันโลหิตสูง!F6</f>
        <v>74765</v>
      </c>
      <c r="G6" s="79">
        <f>F6/H6*100000</f>
        <v>114.66180931442821</v>
      </c>
      <c r="H6" s="79">
        <v>65204797</v>
      </c>
    </row>
    <row r="7" spans="1:8" ht="15" customHeight="1">
      <c r="A7" s="12"/>
      <c r="B7" s="12" t="s">
        <v>6</v>
      </c>
      <c r="C7" s="12">
        <f>หลอดเลือดสมอง!C7+หัวใจขาดเลือด!C7+เบาหวาน!C7+ความดันโลหิตสูง!C7</f>
        <v>7241</v>
      </c>
      <c r="D7" s="80">
        <f t="shared" ref="D7:D70" si="0">C7/E7*100000</f>
        <v>127.22413012865648</v>
      </c>
      <c r="E7" s="12">
        <v>5691530.3666666672</v>
      </c>
      <c r="F7" s="12">
        <f>หลอดเลือดสมอง!F7+หัวใจขาดเลือด!F7+เบาหวาน!F7+ความดันโลหิตสูง!F7</f>
        <v>6728</v>
      </c>
      <c r="G7" s="80">
        <f t="shared" ref="G7:G70" si="1">F7/H7*100000</f>
        <v>120.43706769393803</v>
      </c>
      <c r="H7" s="12">
        <v>5586320</v>
      </c>
    </row>
    <row r="8" spans="1:8" ht="15" customHeight="1">
      <c r="A8" s="78">
        <v>1</v>
      </c>
      <c r="B8" s="78" t="s">
        <v>7</v>
      </c>
      <c r="C8" s="78">
        <f>หลอดเลือดสมอง!C8+หัวใจขาดเลือด!C8+เบาหวาน!C8+ความดันโลหิตสูง!C8</f>
        <v>2008</v>
      </c>
      <c r="D8" s="82">
        <f t="shared" si="0"/>
        <v>115.93513406154608</v>
      </c>
      <c r="E8" s="78">
        <v>1732003</v>
      </c>
      <c r="F8" s="78">
        <f>หลอดเลือดสมอง!F8+หัวใจขาดเลือด!F8+เบาหวาน!F8+ความดันโลหิตสูง!F8</f>
        <v>2043</v>
      </c>
      <c r="G8" s="82">
        <f t="shared" si="1"/>
        <v>126.86139445697053</v>
      </c>
      <c r="H8" s="78">
        <v>1610419</v>
      </c>
    </row>
    <row r="9" spans="1:8" ht="15" customHeight="1">
      <c r="A9" s="78">
        <v>1</v>
      </c>
      <c r="B9" s="78" t="s">
        <v>8</v>
      </c>
      <c r="C9" s="78">
        <f>หลอดเลือดสมอง!C9+หัวใจขาดเลือด!C9+เบาหวาน!C9+ความดันโลหิตสูง!C9</f>
        <v>530</v>
      </c>
      <c r="D9" s="82">
        <f t="shared" si="0"/>
        <v>130.47984578759358</v>
      </c>
      <c r="E9" s="78">
        <v>406193</v>
      </c>
      <c r="F9" s="78">
        <f>หลอดเลือดสมอง!F9+หัวใจขาดเลือด!F9+เบาหวาน!F9+ความดันโลหิตสูง!F9</f>
        <v>598</v>
      </c>
      <c r="G9" s="82">
        <f t="shared" si="1"/>
        <v>148.16136209348537</v>
      </c>
      <c r="H9" s="78">
        <v>403614</v>
      </c>
    </row>
    <row r="10" spans="1:8" ht="15" customHeight="1">
      <c r="A10" s="78">
        <v>1</v>
      </c>
      <c r="B10" s="78" t="s">
        <v>9</v>
      </c>
      <c r="C10" s="78">
        <f>หลอดเลือดสมอง!C10+หัวใจขาดเลือด!C10+เบาหวาน!C10+ความดันโลหิตสูง!C10</f>
        <v>1087</v>
      </c>
      <c r="D10" s="82">
        <f t="shared" si="0"/>
        <v>144.81690054529491</v>
      </c>
      <c r="E10" s="78">
        <v>750603</v>
      </c>
      <c r="F10" s="78">
        <f>หลอดเลือดสมอง!F10+หัวใจขาดเลือด!F10+เบาหวาน!F10+ความดันโลหิตสูง!F10</f>
        <v>1022</v>
      </c>
      <c r="G10" s="82">
        <f t="shared" si="1"/>
        <v>137.15893123398749</v>
      </c>
      <c r="H10" s="78">
        <v>745121</v>
      </c>
    </row>
    <row r="11" spans="1:8" ht="15" customHeight="1">
      <c r="A11" s="78">
        <v>1</v>
      </c>
      <c r="B11" s="78" t="s">
        <v>10</v>
      </c>
      <c r="C11" s="78">
        <f>หลอดเลือดสมอง!C11+หัวใจขาดเลือด!C11+เบาหวาน!C11+ความดันโลหิตสูง!C11</f>
        <v>707</v>
      </c>
      <c r="D11" s="82">
        <f t="shared" si="0"/>
        <v>156.7356421727506</v>
      </c>
      <c r="E11" s="78">
        <v>451078</v>
      </c>
      <c r="F11" s="78">
        <f>หลอดเลือดสมอง!F11+หัวใจขาดเลือด!F11+เบาหวาน!F11+ความดันโลหิตสูง!F11</f>
        <v>734</v>
      </c>
      <c r="G11" s="82">
        <f t="shared" si="1"/>
        <v>163.78079257408069</v>
      </c>
      <c r="H11" s="78">
        <v>448160</v>
      </c>
    </row>
    <row r="12" spans="1:8" ht="15" customHeight="1">
      <c r="A12" s="78">
        <v>1</v>
      </c>
      <c r="B12" s="78" t="s">
        <v>11</v>
      </c>
      <c r="C12" s="78">
        <f>หลอดเลือดสมอง!C12+หัวใจขาดเลือด!C12+เบาหวาน!C12+ความดันโลหิตสูง!C12</f>
        <v>536</v>
      </c>
      <c r="D12" s="82">
        <f t="shared" si="0"/>
        <v>111.73254231140444</v>
      </c>
      <c r="E12" s="78">
        <v>479717</v>
      </c>
      <c r="F12" s="78">
        <f>หลอดเลือดสมอง!F12+หัวใจขาดเลือด!F12+เบาหวาน!F12+ความดันโลหิตสูง!F12</f>
        <v>550</v>
      </c>
      <c r="G12" s="82">
        <f t="shared" si="1"/>
        <v>115.04037917308976</v>
      </c>
      <c r="H12" s="78">
        <v>478093</v>
      </c>
    </row>
    <row r="13" spans="1:8" ht="15" customHeight="1">
      <c r="A13" s="78">
        <v>1</v>
      </c>
      <c r="B13" s="78" t="s">
        <v>12</v>
      </c>
      <c r="C13" s="78">
        <f>หลอดเลือดสมอง!C13+หัวใจขาดเลือด!C13+เบาหวาน!C13+ความดันโลหิตสูง!C13</f>
        <v>573</v>
      </c>
      <c r="D13" s="82">
        <f t="shared" si="0"/>
        <v>119.14762661254773</v>
      </c>
      <c r="E13" s="78">
        <v>480916</v>
      </c>
      <c r="F13" s="78">
        <f>หลอดเลือดสมอง!F13+หัวใจขาดเลือด!F13+เบาหวาน!F13+ความดันโลหิตสูง!F13</f>
        <v>611</v>
      </c>
      <c r="G13" s="82">
        <f t="shared" si="1"/>
        <v>128.3637715839165</v>
      </c>
      <c r="H13" s="78">
        <v>475991</v>
      </c>
    </row>
    <row r="14" spans="1:8" ht="15" customHeight="1">
      <c r="A14" s="78">
        <v>1</v>
      </c>
      <c r="B14" s="78" t="s">
        <v>13</v>
      </c>
      <c r="C14" s="78">
        <f>หลอดเลือดสมอง!C14+หัวใจขาดเลือด!C14+เบาหวาน!C14+ความดันโลหิตสูง!C14</f>
        <v>1473</v>
      </c>
      <c r="D14" s="82">
        <f t="shared" si="0"/>
        <v>115.05592280239674</v>
      </c>
      <c r="E14" s="78">
        <v>1280247</v>
      </c>
      <c r="F14" s="78">
        <f>หลอดเลือดสมอง!F14+หัวใจขาดเลือด!F14+เบาหวาน!F14+ความดันโลหิตสูง!F14</f>
        <v>1221</v>
      </c>
      <c r="G14" s="82">
        <f t="shared" si="1"/>
        <v>104.6755956692937</v>
      </c>
      <c r="H14" s="78">
        <v>1166461</v>
      </c>
    </row>
    <row r="15" spans="1:8" ht="15" customHeight="1">
      <c r="A15" s="78">
        <v>1</v>
      </c>
      <c r="B15" s="78" t="s">
        <v>14</v>
      </c>
      <c r="C15" s="78">
        <f>หลอดเลือดสมอง!C15+หัวใจขาดเลือด!C15+เบาหวาน!C15+ความดันโลหิตสูง!C15</f>
        <v>155</v>
      </c>
      <c r="D15" s="82">
        <f t="shared" si="0"/>
        <v>56.399732192239405</v>
      </c>
      <c r="E15" s="78">
        <v>274824</v>
      </c>
      <c r="F15" s="78">
        <f>หลอดเลือดสมอง!F15+หัวใจขาดเลือด!F15+เบาหวาน!F15+ความดันโลหิตสูง!F15</f>
        <v>148</v>
      </c>
      <c r="G15" s="82">
        <f t="shared" si="1"/>
        <v>63.347486645664979</v>
      </c>
      <c r="H15" s="78">
        <v>233632</v>
      </c>
    </row>
    <row r="16" spans="1:8" ht="15" customHeight="1">
      <c r="A16" s="32"/>
      <c r="B16" s="32" t="s">
        <v>15</v>
      </c>
      <c r="C16" s="32">
        <f>หลอดเลือดสมอง!C16+หัวใจขาดเลือด!C16+เบาหวาน!C16+ความดันโลหิตสูง!C16</f>
        <v>7069</v>
      </c>
      <c r="D16" s="81">
        <f t="shared" si="0"/>
        <v>120.72243557044125</v>
      </c>
      <c r="E16" s="32">
        <v>5855581</v>
      </c>
      <c r="F16" s="32">
        <f>หลอดเลือดสมอง!F16+หัวใจขาดเลือด!F16+เบาหวาน!F16+ความดันโลหิตสูง!F16</f>
        <v>6927</v>
      </c>
      <c r="G16" s="81">
        <f t="shared" si="1"/>
        <v>124.5529301404965</v>
      </c>
      <c r="H16" s="32">
        <v>5561491</v>
      </c>
    </row>
    <row r="17" spans="1:8" ht="15" customHeight="1">
      <c r="A17" s="78">
        <v>2</v>
      </c>
      <c r="B17" s="78" t="s">
        <v>16</v>
      </c>
      <c r="C17" s="78">
        <f>หลอดเลือดสมอง!C17+หัวใจขาดเลือด!C17+เบาหวาน!C17+ความดันโลหิตสูง!C17</f>
        <v>542</v>
      </c>
      <c r="D17" s="82">
        <f t="shared" si="0"/>
        <v>118.08716226962655</v>
      </c>
      <c r="E17" s="78">
        <v>458983</v>
      </c>
      <c r="F17" s="78">
        <f>หลอดเลือดสมอง!F17+หัวใจขาดเลือด!F17+เบาหวาน!F17+ความดันโลหิตสูง!F17</f>
        <v>512</v>
      </c>
      <c r="G17" s="82">
        <f t="shared" si="1"/>
        <v>112.1257911219149</v>
      </c>
      <c r="H17" s="78">
        <v>456630</v>
      </c>
    </row>
    <row r="18" spans="1:8" ht="15" customHeight="1">
      <c r="A18" s="78">
        <v>2</v>
      </c>
      <c r="B18" s="78" t="s">
        <v>17</v>
      </c>
      <c r="C18" s="78">
        <f>หลอดเลือดสมอง!C18+หัวใจขาดเลือด!C18+เบาหวาน!C18+ความดันโลหิตสูง!C18</f>
        <v>521</v>
      </c>
      <c r="D18" s="82">
        <f t="shared" si="0"/>
        <v>83.336799035148616</v>
      </c>
      <c r="E18" s="78">
        <v>625174</v>
      </c>
      <c r="F18" s="78">
        <f>หลอดเลือดสมอง!F18+หัวใจขาดเลือด!F18+เบาหวาน!F18+ความดันโลหิตสูง!F18</f>
        <v>470</v>
      </c>
      <c r="G18" s="82">
        <f t="shared" si="1"/>
        <v>88.306525100660039</v>
      </c>
      <c r="H18" s="78">
        <v>532237</v>
      </c>
    </row>
    <row r="19" spans="1:8" ht="15" customHeight="1">
      <c r="A19" s="78">
        <v>2</v>
      </c>
      <c r="B19" s="78" t="s">
        <v>18</v>
      </c>
      <c r="C19" s="78">
        <f>หลอดเลือดสมอง!C19+หัวใจขาดเลือด!C19+เบาหวาน!C19+ความดันโลหิตสูง!C19</f>
        <v>674</v>
      </c>
      <c r="D19" s="82">
        <f t="shared" si="0"/>
        <v>112.15183428152106</v>
      </c>
      <c r="E19" s="78">
        <v>600971</v>
      </c>
      <c r="F19" s="78">
        <f>หลอดเลือดสมอง!F19+หัวใจขาดเลือด!F19+เบาหวาน!F19+ความดันโลหิตสูง!F19</f>
        <v>842</v>
      </c>
      <c r="G19" s="82">
        <f t="shared" si="1"/>
        <v>140.53476649864805</v>
      </c>
      <c r="H19" s="78">
        <v>599140</v>
      </c>
    </row>
    <row r="20" spans="1:8" ht="15" customHeight="1">
      <c r="A20" s="78">
        <v>2</v>
      </c>
      <c r="B20" s="78" t="s">
        <v>19</v>
      </c>
      <c r="C20" s="78">
        <f>หลอดเลือดสมอง!C20+หัวใจขาดเลือด!C20+เบาหวาน!C20+ความดันโลหิตสูง!C20</f>
        <v>1350</v>
      </c>
      <c r="D20" s="82">
        <f t="shared" si="0"/>
        <v>156.14499971662573</v>
      </c>
      <c r="E20" s="78">
        <v>864581</v>
      </c>
      <c r="F20" s="78">
        <f>หลอดเลือดสมอง!F20+หัวใจขาดเลือด!F20+เบาหวาน!F20+ความดันโลหิตสูง!F20</f>
        <v>1268</v>
      </c>
      <c r="G20" s="82">
        <f t="shared" si="1"/>
        <v>146.72393683002241</v>
      </c>
      <c r="H20" s="78">
        <v>864208</v>
      </c>
    </row>
    <row r="21" spans="1:8" ht="15" customHeight="1">
      <c r="A21" s="78">
        <v>2</v>
      </c>
      <c r="B21" s="78" t="s">
        <v>20</v>
      </c>
      <c r="C21" s="78">
        <f>หลอดเลือดสมอง!C21+หัวใจขาดเลือด!C21+เบาหวาน!C21+ความดันโลหิตสูง!C21</f>
        <v>935</v>
      </c>
      <c r="D21" s="82">
        <f t="shared" si="0"/>
        <v>93.865700770200704</v>
      </c>
      <c r="E21" s="78">
        <v>996104</v>
      </c>
      <c r="F21" s="78">
        <f>หลอดเลือดสมอง!F21+หัวใจขาดเลือด!F21+เบาหวาน!F21+ความดันโลหิตสูง!F21</f>
        <v>904</v>
      </c>
      <c r="G21" s="82">
        <f t="shared" si="1"/>
        <v>91.001336833797737</v>
      </c>
      <c r="H21" s="78">
        <v>993392</v>
      </c>
    </row>
    <row r="22" spans="1:8" ht="15" customHeight="1">
      <c r="A22" s="32"/>
      <c r="B22" s="32" t="s">
        <v>15</v>
      </c>
      <c r="C22" s="32">
        <f>หลอดเลือดสมอง!C22+หัวใจขาดเลือด!C22+เบาหวาน!C22+ความดันโลหิตสูง!C22</f>
        <v>4022</v>
      </c>
      <c r="D22" s="81">
        <f t="shared" si="0"/>
        <v>113.42955762190506</v>
      </c>
      <c r="E22" s="32">
        <v>3545813</v>
      </c>
      <c r="F22" s="32">
        <f>หลอดเลือดสมอง!F22+หัวใจขาดเลือด!F22+เบาหวาน!F22+ความดันโลหิตสูง!F22</f>
        <v>3996</v>
      </c>
      <c r="G22" s="81">
        <f t="shared" si="1"/>
        <v>115.97376021119067</v>
      </c>
      <c r="H22" s="32">
        <v>3445607</v>
      </c>
    </row>
    <row r="23" spans="1:8" ht="15" customHeight="1">
      <c r="A23" s="78">
        <v>3</v>
      </c>
      <c r="B23" s="78" t="s">
        <v>21</v>
      </c>
      <c r="C23" s="78">
        <f>หลอดเลือดสมอง!C23+หัวใจขาดเลือด!C23+เบาหวาน!C23+ความดันโลหิตสูง!C23</f>
        <v>492</v>
      </c>
      <c r="D23" s="82">
        <f t="shared" si="0"/>
        <v>148.62072715409431</v>
      </c>
      <c r="E23" s="78">
        <v>331044</v>
      </c>
      <c r="F23" s="78">
        <f>หลอดเลือดสมอง!F23+หัวใจขาดเลือด!F23+เบาหวาน!F23+ความดันโลหิตสูง!F23</f>
        <v>534</v>
      </c>
      <c r="G23" s="82">
        <f t="shared" si="1"/>
        <v>161.94086429112963</v>
      </c>
      <c r="H23" s="78">
        <v>329750</v>
      </c>
    </row>
    <row r="24" spans="1:8" ht="15" customHeight="1">
      <c r="A24" s="78">
        <v>3</v>
      </c>
      <c r="B24" s="78" t="s">
        <v>22</v>
      </c>
      <c r="C24" s="78">
        <f>หลอดเลือดสมอง!C24+หัวใจขาดเลือด!C24+เบาหวาน!C24+ความดันโลหิตสูง!C24</f>
        <v>1698</v>
      </c>
      <c r="D24" s="82">
        <f t="shared" si="0"/>
        <v>158.81062254138149</v>
      </c>
      <c r="E24" s="78">
        <v>1069198</v>
      </c>
      <c r="F24" s="78">
        <f>หลอดเลือดสมอง!F24+หัวใจขาดเลือด!F24+เบาหวาน!F24+ความดันโลหิตสูง!F24</f>
        <v>1535</v>
      </c>
      <c r="G24" s="82">
        <f t="shared" si="1"/>
        <v>144.25946027226036</v>
      </c>
      <c r="H24" s="78">
        <v>1064055</v>
      </c>
    </row>
    <row r="25" spans="1:8" ht="15" customHeight="1">
      <c r="A25" s="78">
        <v>3</v>
      </c>
      <c r="B25" s="78" t="s">
        <v>23</v>
      </c>
      <c r="C25" s="78">
        <f>หลอดเลือดสมอง!C25+หัวใจขาดเลือด!C25+เบาหวาน!C25+ความดันโลหิตสูง!C25</f>
        <v>448</v>
      </c>
      <c r="D25" s="82">
        <f t="shared" si="0"/>
        <v>135.51037198807023</v>
      </c>
      <c r="E25" s="78">
        <v>330602</v>
      </c>
      <c r="F25" s="78">
        <f>หลอดเลือดสมอง!F25+หัวใจขาดเลือด!F25+เบาหวาน!F25+ความดันโลหิตสูง!F25</f>
        <v>482</v>
      </c>
      <c r="G25" s="82">
        <f t="shared" si="1"/>
        <v>146.20858687277428</v>
      </c>
      <c r="H25" s="78">
        <v>329666</v>
      </c>
    </row>
    <row r="26" spans="1:8" ht="15" customHeight="1">
      <c r="A26" s="78">
        <v>3</v>
      </c>
      <c r="B26" s="78" t="s">
        <v>24</v>
      </c>
      <c r="C26" s="78">
        <f>หลอดเลือดสมอง!C26+หัวใจขาดเลือด!C26+เบาหวาน!C26+ความดันโลหิตสูง!C26</f>
        <v>913</v>
      </c>
      <c r="D26" s="82">
        <f t="shared" si="0"/>
        <v>125.09419743782971</v>
      </c>
      <c r="E26" s="78">
        <v>729850</v>
      </c>
      <c r="F26" s="78">
        <f>หลอดเลือดสมอง!F26+หัวใจขาดเลือด!F26+เบาหวาน!F26+ความดันโลหิตสูง!F26</f>
        <v>771</v>
      </c>
      <c r="G26" s="82">
        <f t="shared" si="1"/>
        <v>105.89815646555633</v>
      </c>
      <c r="H26" s="78">
        <v>728058</v>
      </c>
    </row>
    <row r="27" spans="1:8" ht="15" customHeight="1">
      <c r="A27" s="78">
        <v>3</v>
      </c>
      <c r="B27" s="78" t="s">
        <v>25</v>
      </c>
      <c r="C27" s="78">
        <f>หลอดเลือดสมอง!C27+หัวใจขาดเลือด!C27+เบาหวาน!C27+ความดันโลหิตสูง!C27</f>
        <v>609</v>
      </c>
      <c r="D27" s="82">
        <f t="shared" si="0"/>
        <v>111.80076332934962</v>
      </c>
      <c r="E27" s="78">
        <v>544719</v>
      </c>
      <c r="F27" s="78">
        <f>หลอดเลือดสมอง!F27+หัวใจขาดเลือด!F27+เบาหวาน!F27+ความดันโลหิตสูง!F27</f>
        <v>531</v>
      </c>
      <c r="G27" s="82">
        <f t="shared" si="1"/>
        <v>97.950600431646706</v>
      </c>
      <c r="H27" s="78">
        <v>542110</v>
      </c>
    </row>
    <row r="28" spans="1:8" ht="15" customHeight="1">
      <c r="A28" s="32"/>
      <c r="B28" s="32" t="s">
        <v>15</v>
      </c>
      <c r="C28" s="32">
        <f>หลอดเลือดสมอง!C28+หัวใจขาดเลือด!C28+เบาหวาน!C28+ความดันโลหิตสูง!C28</f>
        <v>4160</v>
      </c>
      <c r="D28" s="81">
        <f t="shared" si="0"/>
        <v>138.41691641048999</v>
      </c>
      <c r="E28" s="32">
        <v>3005413</v>
      </c>
      <c r="F28" s="32">
        <f>หลอดเลือดสมอง!F28+หัวใจขาดเลือด!F28+เบาหวาน!F28+ความดันโลหิตสูง!F28</f>
        <v>3853</v>
      </c>
      <c r="G28" s="81">
        <f t="shared" si="1"/>
        <v>128.70623345032584</v>
      </c>
      <c r="H28" s="32">
        <v>2993639</v>
      </c>
    </row>
    <row r="29" spans="1:8" ht="15" customHeight="1">
      <c r="A29" s="78">
        <v>4</v>
      </c>
      <c r="B29" s="78" t="s">
        <v>26</v>
      </c>
      <c r="C29" s="78">
        <f>หลอดเลือดสมอง!C29+หัวใจขาดเลือด!C29+เบาหวาน!C29+ความดันโลหิตสูง!C29</f>
        <v>1284</v>
      </c>
      <c r="D29" s="82">
        <f t="shared" si="0"/>
        <v>106.74931702053011</v>
      </c>
      <c r="E29" s="78">
        <v>1202818</v>
      </c>
      <c r="F29" s="78">
        <f>หลอดเลือดสมอง!F29+หัวใจขาดเลือด!F29+เบาหวาน!F29+ความดันโลหิตสูง!F29</f>
        <v>1206</v>
      </c>
      <c r="G29" s="82">
        <f t="shared" si="1"/>
        <v>99.476305915210887</v>
      </c>
      <c r="H29" s="78">
        <v>1212349</v>
      </c>
    </row>
    <row r="30" spans="1:8" ht="15" customHeight="1">
      <c r="A30" s="78">
        <v>4</v>
      </c>
      <c r="B30" s="78" t="s">
        <v>27</v>
      </c>
      <c r="C30" s="78">
        <f>หลอดเลือดสมอง!C30+หัวใจขาดเลือด!C30+เบาหวาน!C30+ความดันโลหิตสูง!C30</f>
        <v>1282</v>
      </c>
      <c r="D30" s="82">
        <f t="shared" si="0"/>
        <v>116.24849248737317</v>
      </c>
      <c r="E30" s="78">
        <v>1102810</v>
      </c>
      <c r="F30" s="78">
        <f>หลอดเลือดสมอง!F30+หัวใจขาดเลือด!F30+เบาหวาน!F30+ความดันโลหิตสูง!F30</f>
        <v>1158</v>
      </c>
      <c r="G30" s="82">
        <f t="shared" si="1"/>
        <v>104.08867132339127</v>
      </c>
      <c r="H30" s="78">
        <v>1112513</v>
      </c>
    </row>
    <row r="31" spans="1:8" ht="15" customHeight="1">
      <c r="A31" s="78">
        <v>4</v>
      </c>
      <c r="B31" s="78" t="s">
        <v>28</v>
      </c>
      <c r="C31" s="78">
        <f>หลอดเลือดสมอง!C31+หัวใจขาดเลือด!C31+เบาหวาน!C31+ความดันโลหิตสูง!C31</f>
        <v>1190</v>
      </c>
      <c r="D31" s="82">
        <f t="shared" si="0"/>
        <v>147.0333852274693</v>
      </c>
      <c r="E31" s="78">
        <v>809340</v>
      </c>
      <c r="F31" s="78">
        <f>หลอดเลือดสมอง!F31+หัวใจขาดเลือด!F31+เบาหวาน!F31+ความดันโลหิตสูง!F31</f>
        <v>1139</v>
      </c>
      <c r="G31" s="82">
        <f t="shared" si="1"/>
        <v>140.57701991528353</v>
      </c>
      <c r="H31" s="78">
        <v>810232</v>
      </c>
    </row>
    <row r="32" spans="1:8" ht="15" customHeight="1">
      <c r="A32" s="78">
        <v>4</v>
      </c>
      <c r="B32" s="78" t="s">
        <v>29</v>
      </c>
      <c r="C32" s="78">
        <f>หลอดเลือดสมอง!C32+หัวใจขาดเลือด!C32+เบาหวาน!C32+ความดันโลหิตสูง!C32</f>
        <v>551</v>
      </c>
      <c r="D32" s="82">
        <f t="shared" si="0"/>
        <v>194.84560872455691</v>
      </c>
      <c r="E32" s="78">
        <v>282788</v>
      </c>
      <c r="F32" s="78">
        <f>หลอดเลือดสมอง!F32+หัวใจขาดเลือด!F32+เบาหวาน!F32+ความดันโลหิตสูง!F32</f>
        <v>435</v>
      </c>
      <c r="G32" s="82">
        <f t="shared" si="1"/>
        <v>154.56664487336195</v>
      </c>
      <c r="H32" s="78">
        <v>281432</v>
      </c>
    </row>
    <row r="33" spans="1:8" ht="15" customHeight="1">
      <c r="A33" s="78">
        <v>4</v>
      </c>
      <c r="B33" s="78" t="s">
        <v>30</v>
      </c>
      <c r="C33" s="78">
        <f>หลอดเลือดสมอง!C33+หัวใจขาดเลือด!C33+เบาหวาน!C33+ความดันโลหิตสูง!C33</f>
        <v>1164</v>
      </c>
      <c r="D33" s="82">
        <f t="shared" si="0"/>
        <v>153.56443637630147</v>
      </c>
      <c r="E33" s="78">
        <v>757988</v>
      </c>
      <c r="F33" s="78">
        <f>หลอดเลือดสมอง!F33+หัวใจขาดเลือด!F33+เบาหวาน!F33+ความดันโลหิตสูง!F33</f>
        <v>940</v>
      </c>
      <c r="G33" s="82">
        <f t="shared" si="1"/>
        <v>124.3113284649138</v>
      </c>
      <c r="H33" s="78">
        <v>756166</v>
      </c>
    </row>
    <row r="34" spans="1:8" ht="15" customHeight="1">
      <c r="A34" s="78">
        <v>4</v>
      </c>
      <c r="B34" s="78" t="s">
        <v>31</v>
      </c>
      <c r="C34" s="78">
        <f>หลอดเลือดสมอง!C34+หัวใจขาดเลือด!C34+เบาหวาน!C34+ความดันโลหิตสูง!C34</f>
        <v>305</v>
      </c>
      <c r="D34" s="82">
        <f t="shared" si="0"/>
        <v>144.54496770249327</v>
      </c>
      <c r="E34" s="78">
        <v>211007</v>
      </c>
      <c r="F34" s="78">
        <f>หลอดเลือดสมอง!F34+หัวใจขาดเลือด!F34+เบาหวาน!F34+ความดันโลหิตสูง!F34</f>
        <v>285</v>
      </c>
      <c r="G34" s="82">
        <f t="shared" si="1"/>
        <v>135.67358363919396</v>
      </c>
      <c r="H34" s="78">
        <v>210063</v>
      </c>
    </row>
    <row r="35" spans="1:8" ht="15" customHeight="1">
      <c r="A35" s="78">
        <v>4</v>
      </c>
      <c r="B35" s="78" t="s">
        <v>32</v>
      </c>
      <c r="C35" s="78">
        <f>หลอดเลือดสมอง!C35+หัวใจขาดเลือด!C35+เบาหวาน!C35+ความดันโลหิตสูง!C35</f>
        <v>988</v>
      </c>
      <c r="D35" s="82">
        <f t="shared" si="0"/>
        <v>154.64829252945441</v>
      </c>
      <c r="E35" s="78">
        <v>638869</v>
      </c>
      <c r="F35" s="78">
        <f>หลอดเลือดสมอง!F35+หัวใจขาดเลือด!F35+เบาหวาน!F35+ความดันโลหิตสูง!F35</f>
        <v>956</v>
      </c>
      <c r="G35" s="82">
        <f t="shared" si="1"/>
        <v>150.58272047531216</v>
      </c>
      <c r="H35" s="78">
        <v>634867</v>
      </c>
    </row>
    <row r="36" spans="1:8" ht="15" customHeight="1">
      <c r="A36" s="78">
        <v>4</v>
      </c>
      <c r="B36" s="78" t="s">
        <v>33</v>
      </c>
      <c r="C36" s="78">
        <f>หลอดเลือดสมอง!C36+หัวใจขาดเลือด!C36+เบาหวาน!C36+ความดันโลหิตสูง!C36</f>
        <v>476</v>
      </c>
      <c r="D36" s="82">
        <f t="shared" si="0"/>
        <v>184.16277513183502</v>
      </c>
      <c r="E36" s="78">
        <v>258467</v>
      </c>
      <c r="F36" s="78">
        <f>หลอดเลือดสมอง!F36+หัวใจขาดเลือด!F36+เบาหวาน!F36+ความดันโลหิตสูง!F36</f>
        <v>430</v>
      </c>
      <c r="G36" s="82">
        <f t="shared" si="1"/>
        <v>166.6543936686833</v>
      </c>
      <c r="H36" s="78">
        <v>258019</v>
      </c>
    </row>
    <row r="37" spans="1:8" ht="15" customHeight="1">
      <c r="A37" s="32"/>
      <c r="B37" s="32" t="s">
        <v>15</v>
      </c>
      <c r="C37" s="32">
        <f>หลอดเลือดสมอง!C37+หัวใจขาดเลือด!C37+เบาหวาน!C37+ความดันโลหิตสูง!C37</f>
        <v>7240</v>
      </c>
      <c r="D37" s="81">
        <f t="shared" si="0"/>
        <v>137.53572081920379</v>
      </c>
      <c r="E37" s="32">
        <v>5264087</v>
      </c>
      <c r="F37" s="32">
        <f>หลอดเลือดสมอง!F37+หัวใจขาดเลือด!F37+เบาหวาน!F37+ความดันโลหิตสูง!F37</f>
        <v>6549</v>
      </c>
      <c r="G37" s="81">
        <f t="shared" si="1"/>
        <v>124.13657411488006</v>
      </c>
      <c r="H37" s="32">
        <v>5275641</v>
      </c>
    </row>
    <row r="38" spans="1:8" ht="15" customHeight="1">
      <c r="A38" s="78">
        <v>5</v>
      </c>
      <c r="B38" s="78" t="s">
        <v>34</v>
      </c>
      <c r="C38" s="78">
        <f>หลอดเลือดสมอง!C38+หัวใจขาดเลือด!C38+เบาหวาน!C38+ความดันโลหิตสูง!C38</f>
        <v>1286</v>
      </c>
      <c r="D38" s="82">
        <f t="shared" si="0"/>
        <v>148.01122859678219</v>
      </c>
      <c r="E38" s="78">
        <v>868853</v>
      </c>
      <c r="F38" s="78">
        <f>หลอดเลือดสมอง!F38+หัวใจขาดเลือด!F38+เบาหวาน!F38+ความดันโลหิตสูง!F38</f>
        <v>1210</v>
      </c>
      <c r="G38" s="82">
        <f t="shared" si="1"/>
        <v>142.9704051261389</v>
      </c>
      <c r="H38" s="78">
        <v>846329</v>
      </c>
    </row>
    <row r="39" spans="1:8" ht="15" customHeight="1">
      <c r="A39" s="78">
        <v>5</v>
      </c>
      <c r="B39" s="78" t="s">
        <v>35</v>
      </c>
      <c r="C39" s="78">
        <f>หลอดเลือดสมอง!C39+หัวใจขาดเลือด!C39+เบาหวาน!C39+ความดันโลหิตสูง!C39</f>
        <v>1012</v>
      </c>
      <c r="D39" s="82">
        <f t="shared" si="0"/>
        <v>114.52770336872148</v>
      </c>
      <c r="E39" s="78">
        <v>883629</v>
      </c>
      <c r="F39" s="78">
        <f>หลอดเลือดสมอง!F39+หัวใจขาดเลือด!F39+เบาหวาน!F39+ความดันโลหิตสูง!F39</f>
        <v>932</v>
      </c>
      <c r="G39" s="82">
        <f t="shared" si="1"/>
        <v>114.93742569764058</v>
      </c>
      <c r="H39" s="78">
        <v>810876</v>
      </c>
    </row>
    <row r="40" spans="1:8" ht="15" customHeight="1">
      <c r="A40" s="78">
        <v>5</v>
      </c>
      <c r="B40" s="78" t="s">
        <v>36</v>
      </c>
      <c r="C40" s="78">
        <f>หลอดเลือดสมอง!C40+หัวใจขาดเลือด!C40+เบาหวาน!C40+ความดันโลหิตสูง!C40</f>
        <v>1195</v>
      </c>
      <c r="D40" s="82">
        <f t="shared" si="0"/>
        <v>140.73178171146336</v>
      </c>
      <c r="E40" s="78">
        <v>849133</v>
      </c>
      <c r="F40" s="78">
        <f>หลอดเลือดสมอง!F40+หัวใจขาดเลือด!F40+เบาหวาน!F40+ความดันโลหิตสูง!F40</f>
        <v>1172</v>
      </c>
      <c r="G40" s="82">
        <f t="shared" si="1"/>
        <v>138.18538536272484</v>
      </c>
      <c r="H40" s="78">
        <v>848136</v>
      </c>
    </row>
    <row r="41" spans="1:8" ht="15" customHeight="1">
      <c r="A41" s="78">
        <v>5</v>
      </c>
      <c r="B41" s="78" t="s">
        <v>37</v>
      </c>
      <c r="C41" s="78">
        <f>หลอดเลือดสมอง!C41+หัวใจขาดเลือด!C41+เบาหวาน!C41+ความดันโลหิตสูง!C41</f>
        <v>1075</v>
      </c>
      <c r="D41" s="82">
        <f t="shared" si="0"/>
        <v>119.15648294399647</v>
      </c>
      <c r="E41" s="78">
        <v>902175</v>
      </c>
      <c r="F41" s="78">
        <f>หลอดเลือดสมอง!F41+หัวใจขาดเลือด!F41+เบาหวาน!F41+ความดันโลหิตสูง!F41</f>
        <v>1080</v>
      </c>
      <c r="G41" s="82">
        <f t="shared" si="1"/>
        <v>119.98800119988002</v>
      </c>
      <c r="H41" s="78">
        <v>900090</v>
      </c>
    </row>
    <row r="42" spans="1:8" ht="15" customHeight="1">
      <c r="A42" s="78">
        <v>5</v>
      </c>
      <c r="B42" s="78" t="s">
        <v>38</v>
      </c>
      <c r="C42" s="78">
        <f>หลอดเลือดสมอง!C42+หัวใจขาดเลือด!C42+เบาหวาน!C42+ความดันโลหิตสูง!C42</f>
        <v>664</v>
      </c>
      <c r="D42" s="82">
        <f t="shared" si="0"/>
        <v>120.48936100717492</v>
      </c>
      <c r="E42" s="78">
        <v>551086</v>
      </c>
      <c r="F42" s="78">
        <f>หลอดเลือดสมอง!F42+หัวใจขาดเลือด!F42+เบาหวาน!F42+ความดันโลหิตสูง!F42</f>
        <v>607</v>
      </c>
      <c r="G42" s="82">
        <f t="shared" si="1"/>
        <v>113.83562286089361</v>
      </c>
      <c r="H42" s="78">
        <v>533225</v>
      </c>
    </row>
    <row r="43" spans="1:8" ht="15" customHeight="1">
      <c r="A43" s="78">
        <v>5</v>
      </c>
      <c r="B43" s="78" t="s">
        <v>39</v>
      </c>
      <c r="C43" s="78">
        <f>หลอดเลือดสมอง!C43+หัวใจขาดเลือด!C43+เบาหวาน!C43+ความดันโลหิตสูง!C43</f>
        <v>233</v>
      </c>
      <c r="D43" s="82">
        <f t="shared" si="0"/>
        <v>119.96519464738985</v>
      </c>
      <c r="E43" s="78">
        <v>194223</v>
      </c>
      <c r="F43" s="78">
        <f>หลอดเลือดสมอง!F43+หัวใจขาดเลือด!F43+เบาหวาน!F43+ความดันโลหิตสูง!F43</f>
        <v>259</v>
      </c>
      <c r="G43" s="82">
        <f t="shared" si="1"/>
        <v>134.59929426315981</v>
      </c>
      <c r="H43" s="78">
        <v>192423</v>
      </c>
    </row>
    <row r="44" spans="1:8" ht="15" customHeight="1">
      <c r="A44" s="78">
        <v>5</v>
      </c>
      <c r="B44" s="78" t="s">
        <v>40</v>
      </c>
      <c r="C44" s="78">
        <f>หลอดเลือดสมอง!C44+หัวใจขาดเลือด!C44+เบาหวาน!C44+ความดันโลหิตสูง!C44</f>
        <v>465</v>
      </c>
      <c r="D44" s="82">
        <f t="shared" si="0"/>
        <v>96.951551329070242</v>
      </c>
      <c r="E44" s="78">
        <v>479621</v>
      </c>
      <c r="F44" s="78">
        <f>หลอดเลือดสมอง!F44+หัวใจขาดเลือด!F44+เบาหวาน!F44+ความดันโลหิตสูง!F44</f>
        <v>507</v>
      </c>
      <c r="G44" s="82">
        <f t="shared" si="1"/>
        <v>106.13555624870472</v>
      </c>
      <c r="H44" s="78">
        <v>477691</v>
      </c>
    </row>
    <row r="45" spans="1:8" ht="15" customHeight="1">
      <c r="A45" s="78">
        <v>5</v>
      </c>
      <c r="B45" s="78" t="s">
        <v>41</v>
      </c>
      <c r="C45" s="78">
        <f>หลอดเลือดสมอง!C45+หัวใจขาดเลือด!C45+เบาหวาน!C45+ความดันโลหิตสูง!C45</f>
        <v>524</v>
      </c>
      <c r="D45" s="82">
        <f t="shared" si="0"/>
        <v>97.556253095176928</v>
      </c>
      <c r="E45" s="78">
        <v>537126</v>
      </c>
      <c r="F45" s="78">
        <f>หลอดเลือดสมอง!F45+หัวใจขาดเลือด!F45+เบาหวาน!F45+ความดันโลหิตสูง!F45</f>
        <v>516</v>
      </c>
      <c r="G45" s="82">
        <f t="shared" si="1"/>
        <v>97.295340382845851</v>
      </c>
      <c r="H45" s="78">
        <v>530344</v>
      </c>
    </row>
    <row r="46" spans="1:8" ht="15" customHeight="1">
      <c r="A46" s="32"/>
      <c r="B46" s="32" t="s">
        <v>15</v>
      </c>
      <c r="C46" s="32">
        <f>หลอดเลือดสมอง!C46+หัวใจขาดเลือด!C46+เบาหวาน!C46+ความดันโลหิตสูง!C46</f>
        <v>6454</v>
      </c>
      <c r="D46" s="81">
        <f t="shared" si="0"/>
        <v>122.56340196807882</v>
      </c>
      <c r="E46" s="32">
        <v>5265846</v>
      </c>
      <c r="F46" s="32">
        <f>หลอดเลือดสมอง!F46+หัวใจขาดเลือด!F46+เบาหวาน!F46+ความดันโลหิตสูง!F46</f>
        <v>6283</v>
      </c>
      <c r="G46" s="81">
        <f t="shared" si="1"/>
        <v>122.2584282037721</v>
      </c>
      <c r="H46" s="32">
        <v>5139114</v>
      </c>
    </row>
    <row r="47" spans="1:8" ht="15" customHeight="1">
      <c r="A47" s="78">
        <v>6</v>
      </c>
      <c r="B47" s="78" t="s">
        <v>42</v>
      </c>
      <c r="C47" s="78">
        <f>หลอดเลือดสมอง!C47+หัวใจขาดเลือด!C47+เบาหวาน!C47+ความดันโลหิตสูง!C47</f>
        <v>1610</v>
      </c>
      <c r="D47" s="82">
        <f t="shared" si="0"/>
        <v>125.15245668053709</v>
      </c>
      <c r="E47" s="78">
        <v>1286431</v>
      </c>
      <c r="F47" s="78">
        <f>หลอดเลือดสมอง!F47+หัวใจขาดเลือด!F47+เบาหวาน!F47+ความดันโลหิตสูง!F47</f>
        <v>1477</v>
      </c>
      <c r="G47" s="82">
        <f t="shared" si="1"/>
        <v>114.8388601640555</v>
      </c>
      <c r="H47" s="78">
        <v>1286150</v>
      </c>
    </row>
    <row r="48" spans="1:8" ht="15" customHeight="1">
      <c r="A48" s="78">
        <v>6</v>
      </c>
      <c r="B48" s="78" t="s">
        <v>43</v>
      </c>
      <c r="C48" s="78">
        <f>หลอดเลือดสมอง!C48+หัวใจขาดเลือด!C48+เบาหวาน!C48+ความดันโลหิตสูง!C48</f>
        <v>1682</v>
      </c>
      <c r="D48" s="82">
        <f t="shared" si="0"/>
        <v>114.49623020140989</v>
      </c>
      <c r="E48" s="78">
        <v>1469044</v>
      </c>
      <c r="F48" s="78">
        <f>หลอดเลือดสมอง!F48+หัวใจขาดเลือด!F48+เบาหวาน!F48+ความดันโลหิตสูง!F48</f>
        <v>1806</v>
      </c>
      <c r="G48" s="82">
        <f t="shared" si="1"/>
        <v>122.07643498956672</v>
      </c>
      <c r="H48" s="78">
        <v>1479401</v>
      </c>
    </row>
    <row r="49" spans="1:8" ht="15" customHeight="1">
      <c r="A49" s="78">
        <v>6</v>
      </c>
      <c r="B49" s="78" t="s">
        <v>44</v>
      </c>
      <c r="C49" s="78">
        <f>หลอดเลือดสมอง!C49+หัวใจขาดเลือด!C49+เบาหวาน!C49+ความดันโลหิตสูง!C49</f>
        <v>749</v>
      </c>
      <c r="D49" s="82">
        <f t="shared" si="0"/>
        <v>107.83013801969736</v>
      </c>
      <c r="E49" s="78">
        <v>694611</v>
      </c>
      <c r="F49" s="78">
        <f>หลอดเลือดสมอง!F49+หัวใจขาดเลือด!F49+เบาหวาน!F49+ความดันโลหิตสูง!F49</f>
        <v>880</v>
      </c>
      <c r="G49" s="82">
        <f t="shared" si="1"/>
        <v>125.70189509891168</v>
      </c>
      <c r="H49" s="78">
        <v>700069</v>
      </c>
    </row>
    <row r="50" spans="1:8" ht="15" customHeight="1">
      <c r="A50" s="78">
        <v>6</v>
      </c>
      <c r="B50" s="78" t="s">
        <v>45</v>
      </c>
      <c r="C50" s="78">
        <f>หลอดเลือดสมอง!C50+หัวใจขาดเลือด!C50+เบาหวาน!C50+ความดันโลหิตสูง!C50</f>
        <v>747</v>
      </c>
      <c r="D50" s="82">
        <f t="shared" si="0"/>
        <v>140.47902029517519</v>
      </c>
      <c r="E50" s="78">
        <v>531752</v>
      </c>
      <c r="F50" s="78">
        <f>หลอดเลือดสมอง!F50+หัวใจขาดเลือด!F50+เบาหวาน!F50+ความดันโลหิตสูง!F50</f>
        <v>793</v>
      </c>
      <c r="G50" s="82">
        <f t="shared" si="1"/>
        <v>149.39291466895247</v>
      </c>
      <c r="H50" s="78">
        <v>530815</v>
      </c>
    </row>
    <row r="51" spans="1:8" ht="15" customHeight="1">
      <c r="A51" s="78">
        <v>6</v>
      </c>
      <c r="B51" s="78" t="s">
        <v>46</v>
      </c>
      <c r="C51" s="78">
        <f>หลอดเลือดสมอง!C51+หัวใจขาดเลือด!C51+เบาหวาน!C51+ความดันโลหิตสูง!C51</f>
        <v>290</v>
      </c>
      <c r="D51" s="82">
        <f t="shared" si="0"/>
        <v>126.39635281144716</v>
      </c>
      <c r="E51" s="78">
        <v>229437</v>
      </c>
      <c r="F51" s="78">
        <f>หลอดเลือดสมอง!F51+หัวใจขาดเลือด!F51+เบาหวาน!F51+ความดันโลหิตสูง!F51</f>
        <v>226</v>
      </c>
      <c r="G51" s="82">
        <f t="shared" si="1"/>
        <v>103.07726690170716</v>
      </c>
      <c r="H51" s="78">
        <v>219253</v>
      </c>
    </row>
    <row r="52" spans="1:8" ht="15" customHeight="1">
      <c r="A52" s="78">
        <v>6</v>
      </c>
      <c r="B52" s="78" t="s">
        <v>47</v>
      </c>
      <c r="C52" s="78">
        <f>หลอดเลือดสมอง!C52+หัวใจขาดเลือด!C52+เบาหวาน!C52+ความดันโลหิตสูง!C52</f>
        <v>944</v>
      </c>
      <c r="D52" s="82">
        <f t="shared" si="0"/>
        <v>134.34853767878744</v>
      </c>
      <c r="E52" s="78">
        <v>702650</v>
      </c>
      <c r="F52" s="78">
        <f>หลอดเลือดสมอง!F52+หัวใจขาดเลือด!F52+เบาหวาน!F52+ความดันโลหิตสูง!F52</f>
        <v>916</v>
      </c>
      <c r="G52" s="82">
        <f t="shared" si="1"/>
        <v>130.11955088867677</v>
      </c>
      <c r="H52" s="78">
        <v>703968</v>
      </c>
    </row>
    <row r="53" spans="1:8" ht="15" customHeight="1">
      <c r="A53" s="78">
        <v>6</v>
      </c>
      <c r="B53" s="78" t="s">
        <v>48</v>
      </c>
      <c r="C53" s="78">
        <f>หลอดเลือดสมอง!C53+หัวใจขาดเลือด!C53+เบาหวาน!C53+ความดันโลหิตสูง!C53</f>
        <v>527</v>
      </c>
      <c r="D53" s="82">
        <f t="shared" si="0"/>
        <v>108.9941924916031</v>
      </c>
      <c r="E53" s="78">
        <v>483512</v>
      </c>
      <c r="F53" s="78">
        <f>หลอดเลือดสมอง!F53+หัวใจขาดเลือด!F53+เบาหวาน!F53+ความดันโลหิตสูง!F53</f>
        <v>512</v>
      </c>
      <c r="G53" s="82">
        <f t="shared" si="1"/>
        <v>105.45981095504982</v>
      </c>
      <c r="H53" s="78">
        <v>485493</v>
      </c>
    </row>
    <row r="54" spans="1:8" ht="15" customHeight="1">
      <c r="A54" s="78">
        <v>6</v>
      </c>
      <c r="B54" s="78" t="s">
        <v>49</v>
      </c>
      <c r="C54" s="78">
        <f>หลอดเลือดสมอง!C54+หัวใจขาดเลือด!C54+เบาหวาน!C54+ความดันโลหิตสูง!C54</f>
        <v>450</v>
      </c>
      <c r="D54" s="82">
        <f t="shared" si="0"/>
        <v>80.649641825979586</v>
      </c>
      <c r="E54" s="78">
        <v>557969</v>
      </c>
      <c r="F54" s="78">
        <f>หลอดเลือดสมอง!F54+หัวใจขาดเลือด!F54+เบาหวาน!F54+ความดันโลหิตสูง!F54</f>
        <v>505</v>
      </c>
      <c r="G54" s="82">
        <f t="shared" si="1"/>
        <v>90.603436830566196</v>
      </c>
      <c r="H54" s="78">
        <v>557374</v>
      </c>
    </row>
    <row r="55" spans="1:8" ht="15" customHeight="1">
      <c r="A55" s="32"/>
      <c r="B55" s="32" t="s">
        <v>15</v>
      </c>
      <c r="C55" s="32">
        <f>หลอดเลือดสมอง!C55+หัวใจขาดเลือด!C55+เบาหวาน!C55+ความดันโลหิตสูง!C55</f>
        <v>6999</v>
      </c>
      <c r="D55" s="81">
        <f t="shared" si="0"/>
        <v>117.52347363051319</v>
      </c>
      <c r="E55" s="32">
        <v>5955406</v>
      </c>
      <c r="F55" s="32">
        <f>หลอดเลือดสมอง!F55+หัวใจขาดเลือด!F55+เบาหวาน!F55+ความดันโลหิตสูง!F55</f>
        <v>7115</v>
      </c>
      <c r="G55" s="81">
        <f t="shared" si="1"/>
        <v>119.32868015771176</v>
      </c>
      <c r="H55" s="32">
        <v>5962523</v>
      </c>
    </row>
    <row r="56" spans="1:8" ht="15" customHeight="1">
      <c r="A56" s="78">
        <v>7</v>
      </c>
      <c r="B56" s="78" t="s">
        <v>50</v>
      </c>
      <c r="C56" s="78">
        <f>หลอดเลือดสมอง!C56+หัวใจขาดเลือด!C56+เบาหวาน!C56+ความดันโลหิตสูง!C56</f>
        <v>1880</v>
      </c>
      <c r="D56" s="82">
        <f t="shared" si="0"/>
        <v>104.45111771029815</v>
      </c>
      <c r="E56" s="78">
        <v>1799885</v>
      </c>
      <c r="F56" s="78">
        <f>หลอดเลือดสมอง!F56+หัวใจขาดเลือด!F56+เบาหวาน!F56+ความดันโลหิตสูง!F56</f>
        <v>1829</v>
      </c>
      <c r="G56" s="82">
        <f t="shared" si="1"/>
        <v>101.55260552670488</v>
      </c>
      <c r="H56" s="78">
        <v>1801037</v>
      </c>
    </row>
    <row r="57" spans="1:8" ht="15" customHeight="1">
      <c r="A57" s="78">
        <v>7</v>
      </c>
      <c r="B57" s="78" t="s">
        <v>51</v>
      </c>
      <c r="C57" s="78">
        <f>หลอดเลือดสมอง!C57+หัวใจขาดเลือด!C57+เบาหวาน!C57+ความดันโลหิตสูง!C57</f>
        <v>1047</v>
      </c>
      <c r="D57" s="82">
        <f t="shared" si="0"/>
        <v>108.60545205593128</v>
      </c>
      <c r="E57" s="78">
        <v>964040</v>
      </c>
      <c r="F57" s="78">
        <f>หลอดเลือดสมอง!F57+หัวใจขาดเลือด!F57+เบาหวาน!F57+ความดันโลหิตสูง!F57</f>
        <v>1193</v>
      </c>
      <c r="G57" s="82">
        <f t="shared" si="1"/>
        <v>123.91586600882887</v>
      </c>
      <c r="H57" s="78">
        <v>962750</v>
      </c>
    </row>
    <row r="58" spans="1:8" ht="15" customHeight="1">
      <c r="A58" s="78">
        <v>7</v>
      </c>
      <c r="B58" s="78" t="s">
        <v>52</v>
      </c>
      <c r="C58" s="78">
        <f>หลอดเลือดสมอง!C58+หัวใจขาดเลือด!C58+เบาหวาน!C58+ความดันโลหิตสูง!C58</f>
        <v>1534</v>
      </c>
      <c r="D58" s="82">
        <f t="shared" si="0"/>
        <v>117.27165282698073</v>
      </c>
      <c r="E58" s="78">
        <v>1308074</v>
      </c>
      <c r="F58" s="78">
        <f>หลอดเลือดสมอง!F58+หัวใจขาดเลือด!F58+เบาหวาน!F58+ความดันโลหิตสูง!F58</f>
        <v>1602</v>
      </c>
      <c r="G58" s="82">
        <f t="shared" si="1"/>
        <v>122.57142922724145</v>
      </c>
      <c r="H58" s="78">
        <v>1306993</v>
      </c>
    </row>
    <row r="59" spans="1:8" ht="15" customHeight="1">
      <c r="A59" s="78">
        <v>7</v>
      </c>
      <c r="B59" s="78" t="s">
        <v>53</v>
      </c>
      <c r="C59" s="78">
        <f>หลอดเลือดสมอง!C59+หัวใจขาดเลือด!C59+เบาหวาน!C59+ความดันโลหิตสูง!C59</f>
        <v>982</v>
      </c>
      <c r="D59" s="82">
        <f t="shared" si="0"/>
        <v>99.673371781676749</v>
      </c>
      <c r="E59" s="78">
        <v>985218</v>
      </c>
      <c r="F59" s="78">
        <f>หลอดเลือดสมอง!F59+หัวใจขาดเลือด!F59+เบาหวาน!F59+ความดันโลหิตสูง!F59</f>
        <v>1045</v>
      </c>
      <c r="G59" s="82">
        <f t="shared" si="1"/>
        <v>106.10063416704402</v>
      </c>
      <c r="H59" s="78">
        <v>984914</v>
      </c>
    </row>
    <row r="60" spans="1:8" ht="15" customHeight="1">
      <c r="A60" s="32"/>
      <c r="B60" s="32" t="s">
        <v>15</v>
      </c>
      <c r="C60" s="32">
        <f>หลอดเลือดสมอง!C60+หัวใจขาดเลือด!C60+เบาหวาน!C60+ความดันโลหิตสูง!C60</f>
        <v>5443</v>
      </c>
      <c r="D60" s="81">
        <f t="shared" si="0"/>
        <v>107.62836556153314</v>
      </c>
      <c r="E60" s="32">
        <v>5057217</v>
      </c>
      <c r="F60" s="32">
        <f>หลอดเลือดสมอง!F60+หัวใจขาดเลือด!F60+เบาหวาน!F60+ความดันโลหิตสูง!F60</f>
        <v>5669</v>
      </c>
      <c r="G60" s="81">
        <f t="shared" si="1"/>
        <v>112.13099526988778</v>
      </c>
      <c r="H60" s="32">
        <v>5055694</v>
      </c>
    </row>
    <row r="61" spans="1:8" ht="15" customHeight="1">
      <c r="A61" s="78">
        <v>8</v>
      </c>
      <c r="B61" s="78" t="s">
        <v>54</v>
      </c>
      <c r="C61" s="78">
        <f>หลอดเลือดสมอง!C61+หัวใจขาดเลือด!C61+เบาหวาน!C61+ความดันโลหิตสูง!C61</f>
        <v>271</v>
      </c>
      <c r="D61" s="82">
        <f t="shared" si="0"/>
        <v>64.349758747767936</v>
      </c>
      <c r="E61" s="78">
        <v>421136</v>
      </c>
      <c r="F61" s="78">
        <f>หลอดเลือดสมอง!F61+หัวใจขาดเลือด!F61+เบาหวาน!F61+ความดันโลหิตสูง!F61</f>
        <v>364</v>
      </c>
      <c r="G61" s="82">
        <f t="shared" si="1"/>
        <v>86.308895744070412</v>
      </c>
      <c r="H61" s="78">
        <v>421741</v>
      </c>
    </row>
    <row r="62" spans="1:8" ht="15" customHeight="1">
      <c r="A62" s="78">
        <v>8</v>
      </c>
      <c r="B62" s="78" t="s">
        <v>55</v>
      </c>
      <c r="C62" s="78">
        <f>หลอดเลือดสมอง!C62+หัวใจขาดเลือด!C62+เบาหวาน!C62+ความดันโลหิตสูง!C62</f>
        <v>513</v>
      </c>
      <c r="D62" s="82">
        <f t="shared" si="0"/>
        <v>100.50861670363085</v>
      </c>
      <c r="E62" s="78">
        <v>510404</v>
      </c>
      <c r="F62" s="78">
        <f>หลอดเลือดสมอง!F62+หัวใจขาดเลือด!F62+เบาหวาน!F62+ความดันโลหิตสูง!F62</f>
        <v>536</v>
      </c>
      <c r="G62" s="82">
        <f t="shared" si="1"/>
        <v>104.94145011071714</v>
      </c>
      <c r="H62" s="78">
        <v>510761</v>
      </c>
    </row>
    <row r="63" spans="1:8" ht="15" customHeight="1">
      <c r="A63" s="78">
        <v>8</v>
      </c>
      <c r="B63" s="78" t="s">
        <v>56</v>
      </c>
      <c r="C63" s="78">
        <f>หลอดเลือดสมอง!C63+หัวใจขาดเลือด!C63+เบาหวาน!C63+ความดันโลหิตสูง!C63</f>
        <v>1479</v>
      </c>
      <c r="D63" s="82">
        <f t="shared" si="0"/>
        <v>93.787631573774206</v>
      </c>
      <c r="E63" s="78">
        <v>1576967</v>
      </c>
      <c r="F63" s="78">
        <f>หลอดเลือดสมอง!F63+หัวใจขาดเลือด!F63+เบาหวาน!F63+ความดันโลหิตสูง!F63</f>
        <v>1675</v>
      </c>
      <c r="G63" s="82">
        <f t="shared" si="1"/>
        <v>106.33752610030771</v>
      </c>
      <c r="H63" s="78">
        <v>1575173</v>
      </c>
    </row>
    <row r="64" spans="1:8" ht="15" customHeight="1">
      <c r="A64" s="78">
        <v>8</v>
      </c>
      <c r="B64" s="78" t="s">
        <v>57</v>
      </c>
      <c r="C64" s="78">
        <f>หลอดเลือดสมอง!C64+หัวใจขาดเลือด!C64+เบาหวาน!C64+ความดันโลหิตสูง!C64</f>
        <v>772</v>
      </c>
      <c r="D64" s="82">
        <f t="shared" si="0"/>
        <v>120.75518918834368</v>
      </c>
      <c r="E64" s="78">
        <v>639310</v>
      </c>
      <c r="F64" s="78">
        <f>หลอดเลือดสมอง!F64+หัวใจขาดเลือด!F64+เบาหวาน!F64+ความดันโลหิตสูง!F64</f>
        <v>726</v>
      </c>
      <c r="G64" s="82">
        <f t="shared" si="1"/>
        <v>114.0125508031132</v>
      </c>
      <c r="H64" s="78">
        <v>636772</v>
      </c>
    </row>
    <row r="65" spans="1:8" ht="15" customHeight="1">
      <c r="A65" s="78">
        <v>8</v>
      </c>
      <c r="B65" s="78" t="s">
        <v>58</v>
      </c>
      <c r="C65" s="78">
        <f>หลอดเลือดสมอง!C65+หัวใจขาดเลือด!C65+เบาหวาน!C65+ความดันโลหิตสูง!C65</f>
        <v>398</v>
      </c>
      <c r="D65" s="82">
        <f t="shared" si="0"/>
        <v>76.542730267649546</v>
      </c>
      <c r="E65" s="78">
        <v>519971</v>
      </c>
      <c r="F65" s="78">
        <f>หลอดเลือดสมอง!F65+หัวใจขาดเลือด!F65+เบาหวาน!F65+ความดันโลหิตสูง!F65</f>
        <v>349</v>
      </c>
      <c r="G65" s="82">
        <f t="shared" si="1"/>
        <v>67.538016743235559</v>
      </c>
      <c r="H65" s="78">
        <v>516746</v>
      </c>
    </row>
    <row r="66" spans="1:8" ht="15" customHeight="1">
      <c r="A66" s="78">
        <v>8</v>
      </c>
      <c r="B66" s="78" t="s">
        <v>59</v>
      </c>
      <c r="C66" s="78">
        <f>หลอดเลือดสมอง!C66+หัวใจขาดเลือด!C66+เบาหวาน!C66+ความดันโลหิตสูง!C66</f>
        <v>977</v>
      </c>
      <c r="D66" s="82">
        <f t="shared" si="0"/>
        <v>85.376499878095984</v>
      </c>
      <c r="E66" s="78">
        <v>1144343</v>
      </c>
      <c r="F66" s="78">
        <f>หลอดเลือดสมอง!F66+หัวใจขาดเลือด!F66+เบาหวาน!F66+ความดันโลหิตสูง!F66</f>
        <v>940</v>
      </c>
      <c r="G66" s="82">
        <f t="shared" si="1"/>
        <v>81.964997458213119</v>
      </c>
      <c r="H66" s="78">
        <v>1146831</v>
      </c>
    </row>
    <row r="67" spans="1:8" ht="15" customHeight="1">
      <c r="A67" s="78">
        <v>8</v>
      </c>
      <c r="B67" s="78" t="s">
        <v>60</v>
      </c>
      <c r="C67" s="78">
        <f>หลอดเลือดสมอง!C67+หัวใจขาดเลือด!C67+เบาหวาน!C67+ความดันโลหิตสูง!C67</f>
        <v>691</v>
      </c>
      <c r="D67" s="82">
        <f t="shared" si="0"/>
        <v>96.49005216886178</v>
      </c>
      <c r="E67" s="78">
        <v>716136</v>
      </c>
      <c r="F67" s="78">
        <f>หลอดเลือดสมอง!F67+หัวใจขาดเลือด!F67+เบาหวาน!F67+ความดันโลหิตสูง!F67</f>
        <v>583</v>
      </c>
      <c r="G67" s="82">
        <f t="shared" si="1"/>
        <v>81.443576923667948</v>
      </c>
      <c r="H67" s="78">
        <v>715833</v>
      </c>
    </row>
    <row r="68" spans="1:8" ht="15" customHeight="1">
      <c r="A68" s="32"/>
      <c r="B68" s="32" t="s">
        <v>15</v>
      </c>
      <c r="C68" s="32">
        <f>หลอดเลือดสมอง!C68+หัวใจขาดเลือด!C68+เบาหวาน!C68+ความดันโลหิตสูง!C68</f>
        <v>5101</v>
      </c>
      <c r="D68" s="81">
        <f t="shared" si="0"/>
        <v>92.271230749166065</v>
      </c>
      <c r="E68" s="32">
        <v>5528267</v>
      </c>
      <c r="F68" s="32">
        <f>หลอดเลือดสมอง!F68+หัวใจขาดเลือด!F68+เบาหวาน!F68+ความดันโลหิตสูง!F68</f>
        <v>5173</v>
      </c>
      <c r="G68" s="81">
        <f t="shared" si="1"/>
        <v>93.648333039758271</v>
      </c>
      <c r="H68" s="32">
        <v>5523857</v>
      </c>
    </row>
    <row r="69" spans="1:8" ht="15" customHeight="1">
      <c r="A69" s="78">
        <v>9</v>
      </c>
      <c r="B69" s="78" t="s">
        <v>61</v>
      </c>
      <c r="C69" s="78">
        <f>หลอดเลือดสมอง!C69+หัวใจขาดเลือด!C69+เบาหวาน!C69+ความดันโลหิตสูง!C69</f>
        <v>2778</v>
      </c>
      <c r="D69" s="82">
        <f t="shared" si="0"/>
        <v>105.62227603457931</v>
      </c>
      <c r="E69" s="78">
        <v>2630127</v>
      </c>
      <c r="F69" s="78">
        <f>หลอดเลือดสมอง!F69+หัวใจขาดเลือด!F69+เบาหวาน!F69+ความดันโลหิตสูง!F69</f>
        <v>2708</v>
      </c>
      <c r="G69" s="82">
        <f t="shared" si="1"/>
        <v>102.90341139248683</v>
      </c>
      <c r="H69" s="78">
        <v>2631594</v>
      </c>
    </row>
    <row r="70" spans="1:8" ht="15" customHeight="1">
      <c r="A70" s="78">
        <v>9</v>
      </c>
      <c r="B70" s="78" t="s">
        <v>62</v>
      </c>
      <c r="C70" s="78">
        <f>หลอดเลือดสมอง!C70+หัวใจขาดเลือด!C70+เบาหวาน!C70+ความดันโลหิตสูง!C70</f>
        <v>1159</v>
      </c>
      <c r="D70" s="82">
        <f t="shared" si="0"/>
        <v>73.06407006585853</v>
      </c>
      <c r="E70" s="78">
        <v>1586279</v>
      </c>
      <c r="F70" s="78">
        <f>หลอดเลือดสมอง!F70+หัวใจขาดเลือด!F70+เบาหวาน!F70+ความดันโลหิตสูง!F70</f>
        <v>1795</v>
      </c>
      <c r="G70" s="82">
        <f t="shared" si="1"/>
        <v>113.01519503463491</v>
      </c>
      <c r="H70" s="78">
        <v>1588282</v>
      </c>
    </row>
    <row r="71" spans="1:8" ht="15" customHeight="1">
      <c r="A71" s="78">
        <v>9</v>
      </c>
      <c r="B71" s="78" t="s">
        <v>63</v>
      </c>
      <c r="C71" s="78">
        <f>หลอดเลือดสมอง!C71+หัวใจขาดเลือด!C71+เบาหวาน!C71+ความดันโลหิตสูง!C71</f>
        <v>1072</v>
      </c>
      <c r="D71" s="82">
        <f t="shared" ref="D71:D95" si="2">C71/E71*100000</f>
        <v>76.829631009929798</v>
      </c>
      <c r="E71" s="78">
        <v>1395295</v>
      </c>
      <c r="F71" s="78">
        <f>หลอดเลือดสมอง!F71+หัวใจขาดเลือด!F71+เบาหวาน!F71+ความดันโลหิตสูง!F71</f>
        <v>1136</v>
      </c>
      <c r="G71" s="82">
        <f t="shared" ref="G71:G95" si="3">F71/H71*100000</f>
        <v>81.41910051962013</v>
      </c>
      <c r="H71" s="78">
        <v>1395250</v>
      </c>
    </row>
    <row r="72" spans="1:8" ht="15" customHeight="1">
      <c r="A72" s="78">
        <v>9</v>
      </c>
      <c r="B72" s="78" t="s">
        <v>64</v>
      </c>
      <c r="C72" s="78">
        <f>หลอดเลือดสมอง!C72+หัวใจขาดเลือด!C72+เบาหวาน!C72+ความดันโลหิตสูง!C72</f>
        <v>1009</v>
      </c>
      <c r="D72" s="82">
        <f t="shared" si="2"/>
        <v>88.64679654725559</v>
      </c>
      <c r="E72" s="78">
        <v>1138225</v>
      </c>
      <c r="F72" s="78">
        <f>หลอดเลือดสมอง!F72+หัวใจขาดเลือด!F72+เบาหวาน!F72+ความดันโลหิตสูง!F72</f>
        <v>1086</v>
      </c>
      <c r="G72" s="82">
        <f t="shared" si="3"/>
        <v>95.441231139151739</v>
      </c>
      <c r="H72" s="78">
        <v>1137873</v>
      </c>
    </row>
    <row r="73" spans="1:8" ht="15" customHeight="1">
      <c r="A73" s="32"/>
      <c r="B73" s="32" t="s">
        <v>15</v>
      </c>
      <c r="C73" s="32">
        <f>หลอดเลือดสมอง!C73+หัวใจขาดเลือด!C73+เบาหวาน!C73+ความดันโลหิตสูง!C73</f>
        <v>6018</v>
      </c>
      <c r="D73" s="81">
        <f t="shared" si="2"/>
        <v>89.156532975324467</v>
      </c>
      <c r="E73" s="32">
        <v>6749926</v>
      </c>
      <c r="F73" s="32">
        <f>หลอดเลือดสมอง!F73+หัวใจขาดเลือด!F73+เบาหวาน!F73+ความดันโลหิตสูง!F73</f>
        <v>6725</v>
      </c>
      <c r="G73" s="81">
        <f t="shared" si="3"/>
        <v>99.585384212258873</v>
      </c>
      <c r="H73" s="32">
        <v>6752999</v>
      </c>
    </row>
    <row r="74" spans="1:8" ht="15" customHeight="1">
      <c r="A74" s="78">
        <v>10</v>
      </c>
      <c r="B74" s="78" t="s">
        <v>65</v>
      </c>
      <c r="C74" s="78">
        <f>หลอดเลือดสมอง!C74+หัวใจขาดเลือด!C74+เบาหวาน!C74+ความดันโลหิตสูง!C74</f>
        <v>1108</v>
      </c>
      <c r="D74" s="82">
        <f t="shared" si="2"/>
        <v>75.396255636856793</v>
      </c>
      <c r="E74" s="78">
        <v>1469569</v>
      </c>
      <c r="F74" s="78">
        <f>หลอดเลือดสมอง!F74+หัวใจขาดเลือด!F74+เบาหวาน!F74+ความดันโลหิตสูง!F74</f>
        <v>1058</v>
      </c>
      <c r="G74" s="82">
        <f t="shared" si="3"/>
        <v>71.966082072623166</v>
      </c>
      <c r="H74" s="78">
        <v>1470137</v>
      </c>
    </row>
    <row r="75" spans="1:8" ht="15" customHeight="1">
      <c r="A75" s="78">
        <v>10</v>
      </c>
      <c r="B75" s="78" t="s">
        <v>66</v>
      </c>
      <c r="C75" s="78">
        <f>หลอดเลือดสมอง!C75+หัวใจขาดเลือด!C75+เบาหวาน!C75+ความดันโลหิตสูง!C75</f>
        <v>1959</v>
      </c>
      <c r="D75" s="82">
        <f t="shared" si="2"/>
        <v>105.3114266929793</v>
      </c>
      <c r="E75" s="78">
        <v>1860197</v>
      </c>
      <c r="F75" s="78">
        <f>หลอดเลือดสมอง!F75+หัวใจขาดเลือด!F75+เบาหวาน!F75+ความดันโลหิตสูง!F75</f>
        <v>2036</v>
      </c>
      <c r="G75" s="82">
        <f t="shared" si="3"/>
        <v>109.53368026171879</v>
      </c>
      <c r="H75" s="78">
        <v>1858789</v>
      </c>
    </row>
    <row r="76" spans="1:8" ht="15" customHeight="1">
      <c r="A76" s="78">
        <v>10</v>
      </c>
      <c r="B76" s="78" t="s">
        <v>67</v>
      </c>
      <c r="C76" s="78">
        <f>หลอดเลือดสมอง!C76+หัวใจขาดเลือด!C76+เบาหวาน!C76+ความดันโลหิตสูง!C76</f>
        <v>577</v>
      </c>
      <c r="D76" s="82">
        <f t="shared" si="2"/>
        <v>106.85224760091704</v>
      </c>
      <c r="E76" s="78">
        <v>539998</v>
      </c>
      <c r="F76" s="78">
        <f>หลอดเลือดสมอง!F76+หัวใจขาดเลือด!F76+เบาหวาน!F76+ความดันโลหิตสูง!F76</f>
        <v>777</v>
      </c>
      <c r="G76" s="82">
        <f t="shared" si="3"/>
        <v>144.04734096394924</v>
      </c>
      <c r="H76" s="78">
        <v>539406</v>
      </c>
    </row>
    <row r="77" spans="1:8" ht="15" customHeight="1">
      <c r="A77" s="78">
        <v>10</v>
      </c>
      <c r="B77" s="78" t="s">
        <v>68</v>
      </c>
      <c r="C77" s="78">
        <f>หลอดเลือดสมอง!C77+หัวใจขาดเลือด!C77+เบาหวาน!C77+ความดันโลหิตสูง!C77</f>
        <v>365</v>
      </c>
      <c r="D77" s="82">
        <f t="shared" si="2"/>
        <v>96.880963819604986</v>
      </c>
      <c r="E77" s="78">
        <v>376751</v>
      </c>
      <c r="F77" s="78">
        <f>หลอดเลือดสมอง!F77+หัวใจขาดเลือด!F77+เบาหวาน!F77+ความดันโลหิตสูง!F77</f>
        <v>360</v>
      </c>
      <c r="G77" s="82">
        <f t="shared" si="3"/>
        <v>95.531513458001967</v>
      </c>
      <c r="H77" s="78">
        <v>376839</v>
      </c>
    </row>
    <row r="78" spans="1:8" ht="15" customHeight="1">
      <c r="A78" s="78">
        <v>10</v>
      </c>
      <c r="B78" s="78" t="s">
        <v>69</v>
      </c>
      <c r="C78" s="78">
        <f>หลอดเลือดสมอง!C78+หัวใจขาดเลือด!C78+เบาหวาน!C78+ความดันโลหิตสูง!C78</f>
        <v>241</v>
      </c>
      <c r="D78" s="82">
        <f t="shared" si="2"/>
        <v>69.09641386744957</v>
      </c>
      <c r="E78" s="78">
        <v>348788</v>
      </c>
      <c r="F78" s="78">
        <f>หลอดเลือดสมอง!F78+หัวใจขาดเลือด!F78+เบาหวาน!F78+ความดันโลหิตสูง!F78</f>
        <v>368</v>
      </c>
      <c r="G78" s="82">
        <f t="shared" si="3"/>
        <v>105.68517305947088</v>
      </c>
      <c r="H78" s="78">
        <v>348204</v>
      </c>
    </row>
    <row r="79" spans="1:8" ht="15" customHeight="1">
      <c r="A79" s="32"/>
      <c r="B79" s="32" t="s">
        <v>15</v>
      </c>
      <c r="C79" s="32">
        <f>หลอดเลือดสมอง!C79+หัวใจขาดเลือด!C79+เบาหวาน!C79+ความดันโลหิตสูง!C79</f>
        <v>4250</v>
      </c>
      <c r="D79" s="81">
        <f t="shared" si="2"/>
        <v>92.485740330942278</v>
      </c>
      <c r="E79" s="32">
        <v>4595303</v>
      </c>
      <c r="F79" s="32">
        <f>หลอดเลือดสมอง!F79+หัวใจขาดเลือด!F79+เบาหวาน!F79+ความดันโลหิตสูง!F79</f>
        <v>4599</v>
      </c>
      <c r="G79" s="81">
        <f t="shared" si="3"/>
        <v>100.12245897624297</v>
      </c>
      <c r="H79" s="32">
        <v>4593375</v>
      </c>
    </row>
    <row r="80" spans="1:8" ht="15" customHeight="1">
      <c r="A80" s="78">
        <v>11</v>
      </c>
      <c r="B80" s="78" t="s">
        <v>70</v>
      </c>
      <c r="C80" s="78">
        <f>หลอดเลือดสมอง!C80+หัวใจขาดเลือด!C80+เบาหวาน!C80+ความดันโลหิตสูง!C80</f>
        <v>1902</v>
      </c>
      <c r="D80" s="82">
        <f t="shared" si="2"/>
        <v>122.43471275155602</v>
      </c>
      <c r="E80" s="78">
        <v>1553481</v>
      </c>
      <c r="F80" s="78">
        <f>หลอดเลือดสมอง!F80+หัวใจขาดเลือด!F80+เบาหวาน!F80+ความดันโลหิตสูง!F80</f>
        <v>1892</v>
      </c>
      <c r="G80" s="82">
        <f t="shared" si="3"/>
        <v>121.80024887936689</v>
      </c>
      <c r="H80" s="78">
        <v>1553363</v>
      </c>
    </row>
    <row r="81" spans="1:8" ht="15" customHeight="1">
      <c r="A81" s="78">
        <v>11</v>
      </c>
      <c r="B81" s="78" t="s">
        <v>71</v>
      </c>
      <c r="C81" s="78">
        <f>หลอดเลือดสมอง!C81+หัวใจขาดเลือด!C81+เบาหวาน!C81+ความดันโลหิตสูง!C81</f>
        <v>430</v>
      </c>
      <c r="D81" s="82">
        <f t="shared" si="2"/>
        <v>92.669218302817143</v>
      </c>
      <c r="E81" s="78">
        <v>464016</v>
      </c>
      <c r="F81" s="78">
        <f>หลอดเลือดสมอง!F81+หัวใจขาดเลือด!F81+เบาหวาน!F81+ความดันโลหิตสูง!F81</f>
        <v>449</v>
      </c>
      <c r="G81" s="82">
        <f t="shared" si="3"/>
        <v>96.317827378717837</v>
      </c>
      <c r="H81" s="78">
        <v>466165</v>
      </c>
    </row>
    <row r="82" spans="1:8" ht="15" customHeight="1">
      <c r="A82" s="78">
        <v>11</v>
      </c>
      <c r="B82" s="78" t="s">
        <v>72</v>
      </c>
      <c r="C82" s="78">
        <f>หลอดเลือดสมอง!C82+หัวใจขาดเลือด!C82+เบาหวาน!C82+ความดันโลหิตสูง!C82</f>
        <v>298</v>
      </c>
      <c r="D82" s="82">
        <f t="shared" si="2"/>
        <v>112.5267156548073</v>
      </c>
      <c r="E82" s="78">
        <v>264826</v>
      </c>
      <c r="F82" s="78">
        <f>หลอดเลือดสมอง!F82+หัวใจขาดเลือด!F82+เบาหวาน!F82+ความดันโลหิตสูง!F82</f>
        <v>242</v>
      </c>
      <c r="G82" s="82">
        <f t="shared" si="3"/>
        <v>92.043207059181512</v>
      </c>
      <c r="H82" s="78">
        <v>262920</v>
      </c>
    </row>
    <row r="83" spans="1:8" ht="15" customHeight="1">
      <c r="A83" s="78">
        <v>11</v>
      </c>
      <c r="B83" s="78" t="s">
        <v>73</v>
      </c>
      <c r="C83" s="78">
        <f>หลอดเลือดสมอง!C83+หัวใจขาดเลือด!C83+เบาหวาน!C83+ความดันโลหิตสูง!C83</f>
        <v>339</v>
      </c>
      <c r="D83" s="82">
        <f t="shared" si="2"/>
        <v>86.836907991300933</v>
      </c>
      <c r="E83" s="78">
        <v>390387</v>
      </c>
      <c r="F83" s="78">
        <f>หลอดเลือดสมอง!F83+หัวใจขาดเลือด!F83+เบาหวาน!F83+ความดันโลหิตสูง!F83</f>
        <v>321</v>
      </c>
      <c r="G83" s="82">
        <f t="shared" si="3"/>
        <v>82.680603027500965</v>
      </c>
      <c r="H83" s="78">
        <v>388241</v>
      </c>
    </row>
    <row r="84" spans="1:8" ht="15" customHeight="1">
      <c r="A84" s="78">
        <v>11</v>
      </c>
      <c r="B84" s="78" t="s">
        <v>74</v>
      </c>
      <c r="C84" s="78">
        <f>หลอดเลือดสมอง!C84+หัวใจขาดเลือด!C84+เบาหวาน!C84+ความดันโลหิตสูง!C84</f>
        <v>1183</v>
      </c>
      <c r="D84" s="82">
        <f t="shared" si="2"/>
        <v>112.79105909183652</v>
      </c>
      <c r="E84" s="78">
        <v>1048842</v>
      </c>
      <c r="F84" s="78">
        <f>หลอดเลือดสมอง!F84+หัวใจขาดเลือด!F84+เบาหวาน!F84+ความดันโลหิตสูง!F84</f>
        <v>1155</v>
      </c>
      <c r="G84" s="82">
        <f t="shared" si="3"/>
        <v>110.13793465149212</v>
      </c>
      <c r="H84" s="78">
        <v>1048685</v>
      </c>
    </row>
    <row r="85" spans="1:8" ht="15" customHeight="1">
      <c r="A85" s="78">
        <v>11</v>
      </c>
      <c r="B85" s="78" t="s">
        <v>75</v>
      </c>
      <c r="C85" s="78">
        <f>หลอดเลือดสมอง!C85+หัวใจขาดเลือด!C85+เบาหวาน!C85+ความดันโลหิตสูง!C85</f>
        <v>154</v>
      </c>
      <c r="D85" s="82">
        <f t="shared" si="2"/>
        <v>81.76484642544267</v>
      </c>
      <c r="E85" s="78">
        <v>188345</v>
      </c>
      <c r="F85" s="78">
        <f>หลอดเลือดสมอง!F85+หัวใจขาดเลือด!F85+เบาหวาน!F85+ความดันโลหิตสูง!F85</f>
        <v>143</v>
      </c>
      <c r="G85" s="82">
        <f t="shared" si="3"/>
        <v>81.121864327936564</v>
      </c>
      <c r="H85" s="78">
        <v>176278</v>
      </c>
    </row>
    <row r="86" spans="1:8" ht="15" customHeight="1">
      <c r="A86" s="78">
        <v>11</v>
      </c>
      <c r="B86" s="78" t="s">
        <v>76</v>
      </c>
      <c r="C86" s="78">
        <f>หลอดเลือดสมอง!C86+หัวใจขาดเลือด!C86+เบาหวาน!C86+ความดันโลหิตสูง!C86</f>
        <v>630</v>
      </c>
      <c r="D86" s="82">
        <f t="shared" si="2"/>
        <v>124.32950872082696</v>
      </c>
      <c r="E86" s="78">
        <v>506718</v>
      </c>
      <c r="F86" s="78">
        <f>หลอดเลือดสมอง!F86+หัวใจขาดเลือด!F86+เบาหวาน!F86+ความดันโลหิตสูง!F86</f>
        <v>594</v>
      </c>
      <c r="G86" s="82">
        <f t="shared" si="3"/>
        <v>117.74383777515683</v>
      </c>
      <c r="H86" s="78">
        <v>504485</v>
      </c>
    </row>
    <row r="87" spans="1:8" ht="15" customHeight="1">
      <c r="A87" s="32"/>
      <c r="B87" s="32" t="s">
        <v>15</v>
      </c>
      <c r="C87" s="32">
        <f>หลอดเลือดสมอง!C87+หัวใจขาดเลือด!C87+เบาหวาน!C87+ความดันโลหิตสูง!C87</f>
        <v>4936</v>
      </c>
      <c r="D87" s="81">
        <f t="shared" si="2"/>
        <v>111.75979794480614</v>
      </c>
      <c r="E87" s="32">
        <v>4416615</v>
      </c>
      <c r="F87" s="32">
        <f>หลอดเลือดสมอง!F87+หัวใจขาดเลือด!F87+เบาหวาน!F87+ความดันโลหิตสูง!F87</f>
        <v>4796</v>
      </c>
      <c r="G87" s="81">
        <f t="shared" si="3"/>
        <v>108.99660624203293</v>
      </c>
      <c r="H87" s="32">
        <v>4400137</v>
      </c>
    </row>
    <row r="88" spans="1:8" ht="15" customHeight="1">
      <c r="A88" s="78">
        <v>12</v>
      </c>
      <c r="B88" s="78" t="s">
        <v>77</v>
      </c>
      <c r="C88" s="78">
        <f>หลอดเลือดสมอง!C88+หัวใจขาดเลือด!C88+เบาหวาน!C88+ความดันโลหิตสูง!C88</f>
        <v>1734</v>
      </c>
      <c r="D88" s="82">
        <f t="shared" si="2"/>
        <v>122.63005398126886</v>
      </c>
      <c r="E88" s="78">
        <v>1414009</v>
      </c>
      <c r="F88" s="78">
        <f>หลอดเลือดสมอง!F88+หัวใจขาดเลือด!F88+เบาหวาน!F88+ความดันโลหิตสูง!F88</f>
        <v>1682</v>
      </c>
      <c r="G88" s="82">
        <f t="shared" si="3"/>
        <v>119.11202762379294</v>
      </c>
      <c r="H88" s="78">
        <v>1412116</v>
      </c>
    </row>
    <row r="89" spans="1:8" ht="15" customHeight="1">
      <c r="A89" s="78">
        <v>12</v>
      </c>
      <c r="B89" s="78" t="s">
        <v>78</v>
      </c>
      <c r="C89" s="78">
        <f>หลอดเลือดสมอง!C89+หัวใจขาดเลือด!C89+เบาหวาน!C89+ความดันโลหิตสูง!C89</f>
        <v>286</v>
      </c>
      <c r="D89" s="82">
        <f t="shared" si="2"/>
        <v>90.287182692641593</v>
      </c>
      <c r="E89" s="78">
        <v>316767</v>
      </c>
      <c r="F89" s="78">
        <f>หลอดเลือดสมอง!F89+หัวใจขาดเลือด!F89+เบาหวาน!F89+ความดันโลหิตสูง!F89</f>
        <v>330</v>
      </c>
      <c r="G89" s="82">
        <f t="shared" si="3"/>
        <v>103.71390049122675</v>
      </c>
      <c r="H89" s="78">
        <v>318183</v>
      </c>
    </row>
    <row r="90" spans="1:8" ht="15" customHeight="1">
      <c r="A90" s="78">
        <v>12</v>
      </c>
      <c r="B90" s="78" t="s">
        <v>79</v>
      </c>
      <c r="C90" s="78">
        <f>หลอดเลือดสมอง!C90+หัวใจขาดเลือด!C90+เบาหวาน!C90+ความดันโลหิตสูง!C90</f>
        <v>915</v>
      </c>
      <c r="D90" s="82">
        <f t="shared" si="2"/>
        <v>142.69250622622766</v>
      </c>
      <c r="E90" s="78">
        <v>641239</v>
      </c>
      <c r="F90" s="78">
        <f>หลอดเลือดสมอง!F90+หัวใจขาดเลือด!F90+เบาหวาน!F90+ความดันโลหิตสูง!F90</f>
        <v>892</v>
      </c>
      <c r="G90" s="82">
        <f t="shared" si="3"/>
        <v>139.12457576362547</v>
      </c>
      <c r="H90" s="78">
        <v>641152</v>
      </c>
    </row>
    <row r="91" spans="1:8" ht="15" customHeight="1">
      <c r="A91" s="78">
        <v>12</v>
      </c>
      <c r="B91" s="78" t="s">
        <v>80</v>
      </c>
      <c r="C91" s="78">
        <f>หลอดเลือดสมอง!C91+หัวใจขาดเลือด!C91+เบาหวาน!C91+ความดันโลหิตสูง!C91</f>
        <v>649</v>
      </c>
      <c r="D91" s="82">
        <f t="shared" si="2"/>
        <v>124.03888972770693</v>
      </c>
      <c r="E91" s="78">
        <v>523223</v>
      </c>
      <c r="F91" s="78">
        <f>หลอดเลือดสมอง!F91+หัวใจขาดเลือด!F91+เบาหวาน!F91+ความดันโลหิตสูง!F91</f>
        <v>632</v>
      </c>
      <c r="G91" s="82">
        <f t="shared" si="3"/>
        <v>120.6182832124924</v>
      </c>
      <c r="H91" s="78">
        <v>523967</v>
      </c>
    </row>
    <row r="92" spans="1:8" ht="15" customHeight="1">
      <c r="A92" s="78">
        <v>12</v>
      </c>
      <c r="B92" s="78" t="s">
        <v>81</v>
      </c>
      <c r="C92" s="78">
        <f>หลอดเลือดสมอง!C92+หัวใจขาดเลือด!C92+เบาหวาน!C92+ความดันโลหิตสูง!C92</f>
        <v>995</v>
      </c>
      <c r="D92" s="82">
        <f t="shared" si="2"/>
        <v>142.6539659236235</v>
      </c>
      <c r="E92" s="78">
        <v>697492</v>
      </c>
      <c r="F92" s="78">
        <f>หลอดเลือดสมอง!F92+หัวใจขาดเลือด!F92+เบาหวาน!F92+ความดันโลหิตสูง!F92</f>
        <v>1115</v>
      </c>
      <c r="G92" s="82">
        <f t="shared" si="3"/>
        <v>158.41511010205343</v>
      </c>
      <c r="H92" s="78">
        <v>703847</v>
      </c>
    </row>
    <row r="93" spans="1:8" ht="15" customHeight="1">
      <c r="A93" s="78">
        <v>12</v>
      </c>
      <c r="B93" s="78" t="s">
        <v>82</v>
      </c>
      <c r="C93" s="78">
        <f>หลอดเลือดสมอง!C93+หัวใจขาดเลือด!C93+เบาหวาน!C93+ความดันโลหิตสูง!C93</f>
        <v>483</v>
      </c>
      <c r="D93" s="82">
        <f t="shared" si="2"/>
        <v>92.847297912954218</v>
      </c>
      <c r="E93" s="78">
        <v>520209</v>
      </c>
      <c r="F93" s="78">
        <f>หลอดเลือดสมอง!F93+หัวใจขาดเลือด!F93+เบาหวาน!F93+ความดันโลหิตสูง!F93</f>
        <v>586</v>
      </c>
      <c r="G93" s="82">
        <f t="shared" si="3"/>
        <v>111.95983202204043</v>
      </c>
      <c r="H93" s="78">
        <v>523402</v>
      </c>
    </row>
    <row r="94" spans="1:8" ht="15" customHeight="1">
      <c r="A94" s="78">
        <v>12</v>
      </c>
      <c r="B94" s="78" t="s">
        <v>83</v>
      </c>
      <c r="C94" s="78">
        <f>หลอดเลือดสมอง!C94+หัวใจขาดเลือด!C94+เบาหวาน!C94+ความดันโลหิตสูง!C94</f>
        <v>1115</v>
      </c>
      <c r="D94" s="82">
        <f t="shared" si="2"/>
        <v>141.78877668712749</v>
      </c>
      <c r="E94" s="78">
        <v>786381</v>
      </c>
      <c r="F94" s="78">
        <f>หลอดเลือดสมอง!F94+หัวใจขาดเลือด!F94+เบาหวาน!F94+ความดันโลหิตสูง!F94</f>
        <v>1115</v>
      </c>
      <c r="G94" s="82">
        <f t="shared" si="3"/>
        <v>140.83030516600925</v>
      </c>
      <c r="H94" s="78">
        <v>791733</v>
      </c>
    </row>
    <row r="95" spans="1:8" ht="15" customHeight="1">
      <c r="A95" s="32"/>
      <c r="B95" s="32" t="s">
        <v>15</v>
      </c>
      <c r="C95" s="32">
        <f>หลอดเลือดสมอง!C95+หัวใจขาดเลือด!C95+เบาหวาน!C95+ความดันโลหิตสูง!C95</f>
        <v>6177</v>
      </c>
      <c r="D95" s="81">
        <f t="shared" si="2"/>
        <v>126.07872112864642</v>
      </c>
      <c r="E95" s="32">
        <v>4899320</v>
      </c>
      <c r="F95" s="32">
        <f>หลอดเลือดสมอง!F95+หัวใจขาดเลือด!F95+เบาหวาน!F95+ความดันโลหิตสูง!F95</f>
        <v>6352</v>
      </c>
      <c r="G95" s="81">
        <f t="shared" si="3"/>
        <v>129.25280807423081</v>
      </c>
      <c r="H95" s="32">
        <v>4914400</v>
      </c>
    </row>
    <row r="98" spans="1:1">
      <c r="A98" s="77" t="s">
        <v>94</v>
      </c>
    </row>
    <row r="99" spans="1:1">
      <c r="A99" s="77" t="s">
        <v>91</v>
      </c>
    </row>
    <row r="100" spans="1:1">
      <c r="A100" s="77" t="s">
        <v>93</v>
      </c>
    </row>
    <row r="101" spans="1:1">
      <c r="A101" s="77" t="s">
        <v>92</v>
      </c>
    </row>
  </sheetData>
  <mergeCells count="4">
    <mergeCell ref="C4:E4"/>
    <mergeCell ref="F4:H4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1"/>
  <sheetViews>
    <sheetView topLeftCell="C1" workbookViewId="0">
      <selection activeCell="C20" sqref="C20"/>
    </sheetView>
  </sheetViews>
  <sheetFormatPr defaultRowHeight="14.25"/>
  <cols>
    <col min="2" max="2" width="10.75" customWidth="1"/>
  </cols>
  <sheetData>
    <row r="2" spans="1:11">
      <c r="A2" s="69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15">
      <c r="A4" s="87" t="s">
        <v>0</v>
      </c>
      <c r="B4" s="89" t="s">
        <v>1</v>
      </c>
      <c r="C4" s="91" t="s">
        <v>84</v>
      </c>
      <c r="D4" s="92"/>
      <c r="E4" s="93"/>
      <c r="F4" s="91" t="s">
        <v>85</v>
      </c>
      <c r="G4" s="92"/>
      <c r="H4" s="94"/>
    </row>
    <row r="5" spans="1:11">
      <c r="A5" s="88"/>
      <c r="B5" s="90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</row>
    <row r="6" spans="1:11" ht="15">
      <c r="A6" s="6"/>
      <c r="B6" s="7" t="s">
        <v>5</v>
      </c>
      <c r="C6" s="8">
        <f>C7+C16+C22+C28+C37+C46+C55+C60+C68+C73+C79+C87+C95</f>
        <v>7930</v>
      </c>
      <c r="D6" s="64">
        <f>C6*100000/E6</f>
        <v>12.046120198088182</v>
      </c>
      <c r="E6" s="9">
        <f>E7+E16+E22+E28+E37+E46+E55+E60+E68+E73+E79+E87+E95</f>
        <v>65830324.366666667</v>
      </c>
      <c r="F6" s="8">
        <f>F7+F16+F22+F28+F37+F46+F55+F60+F68+F73+F79+F87+F95</f>
        <v>8525</v>
      </c>
      <c r="G6" s="64">
        <f>F6*100000/H6</f>
        <v>13.074191458643757</v>
      </c>
      <c r="H6" s="9">
        <f>H7+H16+H22+H28+H37+H46+H55+H60+H68+H73+H79+H87+H95</f>
        <v>65204797</v>
      </c>
    </row>
    <row r="7" spans="1:11">
      <c r="A7" s="10"/>
      <c r="B7" s="11" t="s">
        <v>6</v>
      </c>
      <c r="C7" s="12">
        <v>409</v>
      </c>
      <c r="D7" s="63">
        <f>C7*100000/E7</f>
        <v>7.1861164511283659</v>
      </c>
      <c r="E7" s="13">
        <v>5691530.3666666672</v>
      </c>
      <c r="F7" s="14">
        <v>319</v>
      </c>
      <c r="G7" s="63">
        <f>F7*100000/H7</f>
        <v>5.7103782096263727</v>
      </c>
      <c r="H7" s="66">
        <v>5586320</v>
      </c>
    </row>
    <row r="8" spans="1:11">
      <c r="A8" s="15">
        <v>1</v>
      </c>
      <c r="B8" s="16" t="s">
        <v>7</v>
      </c>
      <c r="C8" s="17">
        <v>407</v>
      </c>
      <c r="D8" s="18">
        <f>C8*100000/E8</f>
        <v>23.498804563271541</v>
      </c>
      <c r="E8" s="19">
        <v>1732003</v>
      </c>
      <c r="F8" s="17">
        <v>455</v>
      </c>
      <c r="G8" s="18">
        <f t="shared" ref="G8:G15" si="0">F8*100000/H8</f>
        <v>28.253516631385992</v>
      </c>
      <c r="H8" s="19">
        <v>1610419</v>
      </c>
    </row>
    <row r="9" spans="1:11">
      <c r="A9" s="20">
        <v>1</v>
      </c>
      <c r="B9" s="21" t="s">
        <v>8</v>
      </c>
      <c r="C9" s="22">
        <v>42</v>
      </c>
      <c r="D9" s="18">
        <f>C9*100000/E9</f>
        <v>10.339912307696094</v>
      </c>
      <c r="E9" s="23">
        <v>406193</v>
      </c>
      <c r="F9" s="22">
        <v>90</v>
      </c>
      <c r="G9" s="18">
        <f>F9*100000/H9</f>
        <v>22.298532756544621</v>
      </c>
      <c r="H9" s="23">
        <v>403614</v>
      </c>
    </row>
    <row r="10" spans="1:11">
      <c r="A10" s="20">
        <v>1</v>
      </c>
      <c r="B10" s="16" t="s">
        <v>9</v>
      </c>
      <c r="C10" s="22">
        <v>126</v>
      </c>
      <c r="D10" s="18">
        <f t="shared" ref="D10:D72" si="1">C10*100000/E10</f>
        <v>16.786503651064542</v>
      </c>
      <c r="E10" s="23">
        <v>750603</v>
      </c>
      <c r="F10" s="22">
        <v>116</v>
      </c>
      <c r="G10" s="18">
        <f t="shared" si="0"/>
        <v>15.5679413142295</v>
      </c>
      <c r="H10" s="23">
        <v>745121</v>
      </c>
    </row>
    <row r="11" spans="1:11">
      <c r="A11" s="20">
        <v>1</v>
      </c>
      <c r="B11" s="24" t="s">
        <v>10</v>
      </c>
      <c r="C11" s="22">
        <v>83</v>
      </c>
      <c r="D11" s="18">
        <f t="shared" si="1"/>
        <v>18.400365347013157</v>
      </c>
      <c r="E11" s="23">
        <v>451078</v>
      </c>
      <c r="F11" s="22">
        <v>119</v>
      </c>
      <c r="G11" s="18">
        <f t="shared" si="0"/>
        <v>26.553016779721528</v>
      </c>
      <c r="H11" s="23">
        <v>448160</v>
      </c>
    </row>
    <row r="12" spans="1:11">
      <c r="A12" s="25">
        <v>1</v>
      </c>
      <c r="B12" s="24" t="s">
        <v>11</v>
      </c>
      <c r="C12" s="22">
        <v>101</v>
      </c>
      <c r="D12" s="18">
        <f t="shared" si="1"/>
        <v>21.054079801216133</v>
      </c>
      <c r="E12" s="23">
        <v>479717</v>
      </c>
      <c r="F12" s="22">
        <v>84</v>
      </c>
      <c r="G12" s="18">
        <f t="shared" si="0"/>
        <v>17.569803364617343</v>
      </c>
      <c r="H12" s="23">
        <v>478093</v>
      </c>
    </row>
    <row r="13" spans="1:11">
      <c r="A13" s="25">
        <v>1</v>
      </c>
      <c r="B13" s="24" t="s">
        <v>12</v>
      </c>
      <c r="C13" s="22">
        <v>96</v>
      </c>
      <c r="D13" s="18">
        <f t="shared" si="1"/>
        <v>19.961906029327366</v>
      </c>
      <c r="E13" s="23">
        <v>480916</v>
      </c>
      <c r="F13" s="22">
        <v>126</v>
      </c>
      <c r="G13" s="18">
        <f t="shared" si="0"/>
        <v>26.471088739072798</v>
      </c>
      <c r="H13" s="23">
        <v>475991</v>
      </c>
    </row>
    <row r="14" spans="1:11">
      <c r="A14" s="26">
        <v>1</v>
      </c>
      <c r="B14" s="27" t="s">
        <v>13</v>
      </c>
      <c r="C14" s="28">
        <v>302</v>
      </c>
      <c r="D14" s="18">
        <f t="shared" si="1"/>
        <v>23.589198021944203</v>
      </c>
      <c r="E14" s="23">
        <v>1280247</v>
      </c>
      <c r="F14" s="28">
        <v>215</v>
      </c>
      <c r="G14" s="18">
        <f t="shared" si="0"/>
        <v>18.431820695248277</v>
      </c>
      <c r="H14" s="23">
        <v>1166461</v>
      </c>
    </row>
    <row r="15" spans="1:11">
      <c r="A15" s="26">
        <v>1</v>
      </c>
      <c r="B15" s="27" t="s">
        <v>14</v>
      </c>
      <c r="C15" s="28">
        <v>42</v>
      </c>
      <c r="D15" s="18">
        <f t="shared" si="1"/>
        <v>15.282508077897127</v>
      </c>
      <c r="E15" s="29">
        <v>274824</v>
      </c>
      <c r="F15" s="28">
        <v>27</v>
      </c>
      <c r="G15" s="18">
        <f t="shared" si="0"/>
        <v>11.556636077249692</v>
      </c>
      <c r="H15" s="29">
        <v>233632</v>
      </c>
    </row>
    <row r="16" spans="1:11">
      <c r="A16" s="30"/>
      <c r="B16" s="31" t="s">
        <v>15</v>
      </c>
      <c r="C16" s="32">
        <f>SUM(C8:C15)</f>
        <v>1199</v>
      </c>
      <c r="D16" s="33">
        <f>C16*100000/E16</f>
        <v>20.476191858672948</v>
      </c>
      <c r="E16" s="34">
        <f>SUM(E8:E15)</f>
        <v>5855581</v>
      </c>
      <c r="F16" s="32">
        <f>SUM(F8:F15)</f>
        <v>1232</v>
      </c>
      <c r="G16" s="33">
        <f>F16*100000/H16</f>
        <v>22.152332890586354</v>
      </c>
      <c r="H16" s="34">
        <f>SUM(H8:H15)</f>
        <v>5561491</v>
      </c>
    </row>
    <row r="17" spans="1:8">
      <c r="A17" s="35">
        <v>2</v>
      </c>
      <c r="B17" s="16" t="s">
        <v>16</v>
      </c>
      <c r="C17" s="17">
        <v>27</v>
      </c>
      <c r="D17" s="18">
        <f t="shared" si="1"/>
        <v>5.882570814169588</v>
      </c>
      <c r="E17" s="19">
        <v>458983</v>
      </c>
      <c r="F17" s="36">
        <v>42</v>
      </c>
      <c r="G17" s="18">
        <f t="shared" ref="G17:G21" si="2">F17*100000/H17</f>
        <v>9.1978188029695822</v>
      </c>
      <c r="H17" s="19">
        <v>456630</v>
      </c>
    </row>
    <row r="18" spans="1:8">
      <c r="A18" s="25">
        <v>2</v>
      </c>
      <c r="B18" s="24" t="s">
        <v>17</v>
      </c>
      <c r="C18" s="22">
        <v>102</v>
      </c>
      <c r="D18" s="18">
        <f t="shared" si="1"/>
        <v>16.315457776555007</v>
      </c>
      <c r="E18" s="23">
        <v>625174</v>
      </c>
      <c r="F18" s="22">
        <v>93</v>
      </c>
      <c r="G18" s="18">
        <f t="shared" si="2"/>
        <v>17.473418796513585</v>
      </c>
      <c r="H18" s="23">
        <v>532237</v>
      </c>
    </row>
    <row r="19" spans="1:8">
      <c r="A19" s="25">
        <v>2</v>
      </c>
      <c r="B19" s="24" t="s">
        <v>18</v>
      </c>
      <c r="C19" s="22">
        <v>105</v>
      </c>
      <c r="D19" s="18">
        <f t="shared" si="1"/>
        <v>17.471724925162778</v>
      </c>
      <c r="E19" s="19">
        <v>600971</v>
      </c>
      <c r="F19" s="22">
        <v>177</v>
      </c>
      <c r="G19" s="18">
        <f t="shared" si="2"/>
        <v>29.542344026437895</v>
      </c>
      <c r="H19" s="19">
        <v>599140</v>
      </c>
    </row>
    <row r="20" spans="1:8">
      <c r="A20" s="25">
        <v>2</v>
      </c>
      <c r="B20" s="24" t="s">
        <v>19</v>
      </c>
      <c r="C20" s="22">
        <v>215</v>
      </c>
      <c r="D20" s="18">
        <f t="shared" si="1"/>
        <v>24.867536991907063</v>
      </c>
      <c r="E20" s="23">
        <v>864581</v>
      </c>
      <c r="F20" s="22">
        <v>192</v>
      </c>
      <c r="G20" s="18">
        <f t="shared" si="2"/>
        <v>22.216873715586988</v>
      </c>
      <c r="H20" s="23">
        <v>864208</v>
      </c>
    </row>
    <row r="21" spans="1:8">
      <c r="A21" s="26">
        <v>2</v>
      </c>
      <c r="B21" s="27" t="s">
        <v>20</v>
      </c>
      <c r="C21" s="28">
        <v>94</v>
      </c>
      <c r="D21" s="18">
        <f t="shared" si="1"/>
        <v>9.436765638929268</v>
      </c>
      <c r="E21" s="29">
        <v>996104</v>
      </c>
      <c r="F21" s="28">
        <v>82</v>
      </c>
      <c r="G21" s="18">
        <f t="shared" si="2"/>
        <v>8.2545460402338655</v>
      </c>
      <c r="H21" s="29">
        <v>993392</v>
      </c>
    </row>
    <row r="22" spans="1:8">
      <c r="A22" s="30"/>
      <c r="B22" s="31" t="s">
        <v>15</v>
      </c>
      <c r="C22" s="32">
        <f>SUM(C17:C21)</f>
        <v>543</v>
      </c>
      <c r="D22" s="33">
        <f>C22*100000/E22</f>
        <v>15.31383634726366</v>
      </c>
      <c r="E22" s="34">
        <f>SUM(E17:E21)</f>
        <v>3545813</v>
      </c>
      <c r="F22" s="32">
        <f>SUM(F17:F21)</f>
        <v>586</v>
      </c>
      <c r="G22" s="33">
        <f>F22*100000/H22</f>
        <v>17.007163033973406</v>
      </c>
      <c r="H22" s="34">
        <f>SUM(H17:H21)</f>
        <v>3445607</v>
      </c>
    </row>
    <row r="23" spans="1:8">
      <c r="A23" s="35">
        <v>3</v>
      </c>
      <c r="B23" s="16" t="s">
        <v>21</v>
      </c>
      <c r="C23" s="37">
        <v>17</v>
      </c>
      <c r="D23" s="18">
        <f t="shared" si="1"/>
        <v>5.1352690276821207</v>
      </c>
      <c r="E23" s="38">
        <v>331044</v>
      </c>
      <c r="F23" s="37">
        <v>37</v>
      </c>
      <c r="G23" s="18">
        <f t="shared" ref="G23:G27" si="3">F23*100000/H23</f>
        <v>11.220621683093253</v>
      </c>
      <c r="H23" s="38">
        <v>329750</v>
      </c>
    </row>
    <row r="24" spans="1:8">
      <c r="A24" s="25">
        <v>3</v>
      </c>
      <c r="B24" s="21" t="s">
        <v>22</v>
      </c>
      <c r="C24" s="22">
        <v>177</v>
      </c>
      <c r="D24" s="18">
        <f t="shared" si="1"/>
        <v>16.554464187175807</v>
      </c>
      <c r="E24" s="23">
        <v>1069198</v>
      </c>
      <c r="F24" s="22">
        <v>198</v>
      </c>
      <c r="G24" s="18">
        <f t="shared" si="3"/>
        <v>18.608060673555407</v>
      </c>
      <c r="H24" s="23">
        <v>1064055</v>
      </c>
    </row>
    <row r="25" spans="1:8">
      <c r="A25" s="25">
        <v>3</v>
      </c>
      <c r="B25" s="24" t="s">
        <v>23</v>
      </c>
      <c r="C25" s="22">
        <v>66</v>
      </c>
      <c r="D25" s="18">
        <f t="shared" si="1"/>
        <v>19.963581587528207</v>
      </c>
      <c r="E25" s="23">
        <v>330602</v>
      </c>
      <c r="F25" s="22">
        <v>101</v>
      </c>
      <c r="G25" s="18">
        <f t="shared" si="3"/>
        <v>30.637069033506641</v>
      </c>
      <c r="H25" s="23">
        <v>329666</v>
      </c>
    </row>
    <row r="26" spans="1:8">
      <c r="A26" s="25">
        <v>3</v>
      </c>
      <c r="B26" s="24" t="s">
        <v>24</v>
      </c>
      <c r="C26" s="22">
        <v>204</v>
      </c>
      <c r="D26" s="18">
        <f t="shared" si="1"/>
        <v>27.950948825101047</v>
      </c>
      <c r="E26" s="23">
        <v>729850</v>
      </c>
      <c r="F26" s="22">
        <v>149</v>
      </c>
      <c r="G26" s="18">
        <f t="shared" si="3"/>
        <v>20.465402481670417</v>
      </c>
      <c r="H26" s="23">
        <v>728058</v>
      </c>
    </row>
    <row r="27" spans="1:8">
      <c r="A27" s="26">
        <v>3</v>
      </c>
      <c r="B27" s="27" t="s">
        <v>25</v>
      </c>
      <c r="C27" s="28">
        <v>33</v>
      </c>
      <c r="D27" s="18">
        <f t="shared" si="1"/>
        <v>6.0581694414918514</v>
      </c>
      <c r="E27" s="29">
        <v>544719</v>
      </c>
      <c r="F27" s="28">
        <v>44</v>
      </c>
      <c r="G27" s="18">
        <f t="shared" si="3"/>
        <v>8.1164339340724201</v>
      </c>
      <c r="H27" s="29">
        <v>542110</v>
      </c>
    </row>
    <row r="28" spans="1:8">
      <c r="A28" s="30"/>
      <c r="B28" s="31" t="s">
        <v>15</v>
      </c>
      <c r="C28" s="32">
        <f>SUM(C23:C27)</f>
        <v>497</v>
      </c>
      <c r="D28" s="33">
        <f>C28*100000/E28</f>
        <v>16.53682871538787</v>
      </c>
      <c r="E28" s="34">
        <f>SUM(E23:E27)</f>
        <v>3005413</v>
      </c>
      <c r="F28" s="32">
        <f>SUM(F23:F27)</f>
        <v>529</v>
      </c>
      <c r="G28" s="33">
        <f>F28*100000/H28</f>
        <v>17.670801322403936</v>
      </c>
      <c r="H28" s="34">
        <f>SUM(H23:H27)</f>
        <v>2993639</v>
      </c>
    </row>
    <row r="29" spans="1:8">
      <c r="A29" s="35">
        <v>4</v>
      </c>
      <c r="B29" s="39" t="s">
        <v>26</v>
      </c>
      <c r="C29" s="37">
        <v>83</v>
      </c>
      <c r="D29" s="18">
        <f>C29*100000/E29</f>
        <v>6.9004620815451716</v>
      </c>
      <c r="E29" s="38">
        <v>1202818</v>
      </c>
      <c r="F29" s="37">
        <v>65</v>
      </c>
      <c r="G29" s="18">
        <f t="shared" ref="G29:G36" si="4">F29*100000/H29</f>
        <v>5.361492441532925</v>
      </c>
      <c r="H29" s="38">
        <v>1212349</v>
      </c>
    </row>
    <row r="30" spans="1:8">
      <c r="A30" s="25">
        <v>4</v>
      </c>
      <c r="B30" s="24" t="s">
        <v>27</v>
      </c>
      <c r="C30" s="40">
        <v>62</v>
      </c>
      <c r="D30" s="18">
        <f t="shared" si="1"/>
        <v>5.6220019767684368</v>
      </c>
      <c r="E30" s="41">
        <v>1102810</v>
      </c>
      <c r="F30" s="40">
        <v>72</v>
      </c>
      <c r="G30" s="18">
        <f t="shared" si="4"/>
        <v>6.4718344864284729</v>
      </c>
      <c r="H30" s="41">
        <v>1112513</v>
      </c>
    </row>
    <row r="31" spans="1:8">
      <c r="A31" s="65">
        <v>4</v>
      </c>
      <c r="B31" s="24" t="s">
        <v>28</v>
      </c>
      <c r="C31" s="40">
        <v>111</v>
      </c>
      <c r="D31" s="18">
        <f t="shared" si="1"/>
        <v>13.714878790125287</v>
      </c>
      <c r="E31" s="41">
        <v>809340</v>
      </c>
      <c r="F31" s="40">
        <v>127</v>
      </c>
      <c r="G31" s="18">
        <f t="shared" si="4"/>
        <v>15.674522852713791</v>
      </c>
      <c r="H31" s="41">
        <v>810232</v>
      </c>
    </row>
    <row r="32" spans="1:8">
      <c r="A32" s="25">
        <v>4</v>
      </c>
      <c r="B32" s="24" t="s">
        <v>29</v>
      </c>
      <c r="C32" s="40">
        <v>64</v>
      </c>
      <c r="D32" s="18">
        <f t="shared" si="1"/>
        <v>22.631794842779751</v>
      </c>
      <c r="E32" s="41">
        <v>282788</v>
      </c>
      <c r="F32" s="40">
        <v>69</v>
      </c>
      <c r="G32" s="18">
        <f t="shared" si="4"/>
        <v>24.517467807498793</v>
      </c>
      <c r="H32" s="41">
        <v>281432</v>
      </c>
    </row>
    <row r="33" spans="1:8">
      <c r="A33" s="25">
        <v>4</v>
      </c>
      <c r="B33" s="24" t="s">
        <v>30</v>
      </c>
      <c r="C33" s="40">
        <v>98</v>
      </c>
      <c r="D33" s="18">
        <f t="shared" si="1"/>
        <v>12.928964574637066</v>
      </c>
      <c r="E33" s="41">
        <v>757988</v>
      </c>
      <c r="F33" s="40">
        <v>71</v>
      </c>
      <c r="G33" s="18">
        <f t="shared" si="4"/>
        <v>9.3894726819243388</v>
      </c>
      <c r="H33" s="41">
        <v>756166</v>
      </c>
    </row>
    <row r="34" spans="1:8">
      <c r="A34" s="25">
        <v>4</v>
      </c>
      <c r="B34" s="24" t="s">
        <v>31</v>
      </c>
      <c r="C34" s="40">
        <v>41</v>
      </c>
      <c r="D34" s="18">
        <f t="shared" si="1"/>
        <v>19.430635002630243</v>
      </c>
      <c r="E34" s="41">
        <v>211007</v>
      </c>
      <c r="F34" s="40">
        <v>43</v>
      </c>
      <c r="G34" s="18">
        <f t="shared" si="4"/>
        <v>20.470049461352069</v>
      </c>
      <c r="H34" s="41">
        <v>210063</v>
      </c>
    </row>
    <row r="35" spans="1:8">
      <c r="A35" s="25">
        <v>4</v>
      </c>
      <c r="B35" s="24" t="s">
        <v>32</v>
      </c>
      <c r="C35" s="42">
        <v>63</v>
      </c>
      <c r="D35" s="18">
        <f t="shared" si="1"/>
        <v>9.8611765479307962</v>
      </c>
      <c r="E35" s="41">
        <v>638869</v>
      </c>
      <c r="F35" s="42">
        <v>71</v>
      </c>
      <c r="G35" s="18">
        <f t="shared" si="4"/>
        <v>11.183444721492847</v>
      </c>
      <c r="H35" s="41">
        <v>634867</v>
      </c>
    </row>
    <row r="36" spans="1:8">
      <c r="A36" s="26">
        <v>4</v>
      </c>
      <c r="B36" s="27" t="s">
        <v>33</v>
      </c>
      <c r="C36" s="43">
        <v>37</v>
      </c>
      <c r="D36" s="18">
        <f t="shared" si="1"/>
        <v>14.31517369722247</v>
      </c>
      <c r="E36" s="44">
        <v>258467</v>
      </c>
      <c r="F36" s="43">
        <v>41</v>
      </c>
      <c r="G36" s="18">
        <f t="shared" si="4"/>
        <v>15.89030265213027</v>
      </c>
      <c r="H36" s="44">
        <v>258019</v>
      </c>
    </row>
    <row r="37" spans="1:8">
      <c r="A37" s="30"/>
      <c r="B37" s="31" t="s">
        <v>15</v>
      </c>
      <c r="C37" s="45">
        <f>SUM(C29:C36)</f>
        <v>559</v>
      </c>
      <c r="D37" s="33">
        <f>C37*100000/E37</f>
        <v>10.619125405792115</v>
      </c>
      <c r="E37" s="46">
        <f>SUM(E29:E36)</f>
        <v>5264087</v>
      </c>
      <c r="F37" s="45">
        <f>SUM(F29:F36)</f>
        <v>559</v>
      </c>
      <c r="G37" s="33">
        <f>F37*100000/H37</f>
        <v>10.595868824281258</v>
      </c>
      <c r="H37" s="46">
        <f>SUM(H29:H36)</f>
        <v>5275641</v>
      </c>
    </row>
    <row r="38" spans="1:8">
      <c r="A38" s="35">
        <v>5</v>
      </c>
      <c r="B38" s="16" t="s">
        <v>34</v>
      </c>
      <c r="C38" s="37">
        <v>186</v>
      </c>
      <c r="D38" s="18">
        <f t="shared" si="1"/>
        <v>21.407533840592137</v>
      </c>
      <c r="E38" s="38">
        <v>868853</v>
      </c>
      <c r="F38" s="37">
        <v>196</v>
      </c>
      <c r="G38" s="18">
        <f t="shared" ref="G38:G45" si="5">F38*100000/H38</f>
        <v>23.158842483242331</v>
      </c>
      <c r="H38" s="38">
        <v>846329</v>
      </c>
    </row>
    <row r="39" spans="1:8">
      <c r="A39" s="25">
        <v>5</v>
      </c>
      <c r="B39" s="24" t="s">
        <v>35</v>
      </c>
      <c r="C39" s="40">
        <v>126</v>
      </c>
      <c r="D39" s="18">
        <f t="shared" si="1"/>
        <v>14.259378087409988</v>
      </c>
      <c r="E39" s="47">
        <v>883629</v>
      </c>
      <c r="F39" s="40">
        <v>110</v>
      </c>
      <c r="G39" s="18">
        <f t="shared" si="5"/>
        <v>13.56557599435672</v>
      </c>
      <c r="H39" s="47">
        <v>810876</v>
      </c>
    </row>
    <row r="40" spans="1:8">
      <c r="A40" s="25">
        <v>5</v>
      </c>
      <c r="B40" s="24" t="s">
        <v>36</v>
      </c>
      <c r="C40" s="40">
        <v>175</v>
      </c>
      <c r="D40" s="18">
        <f t="shared" si="1"/>
        <v>20.609256735988357</v>
      </c>
      <c r="E40" s="41">
        <v>849133</v>
      </c>
      <c r="F40" s="40">
        <v>157</v>
      </c>
      <c r="G40" s="18">
        <f t="shared" si="5"/>
        <v>18.511182168897442</v>
      </c>
      <c r="H40" s="41">
        <v>848136</v>
      </c>
    </row>
    <row r="41" spans="1:8">
      <c r="A41" s="25">
        <v>5</v>
      </c>
      <c r="B41" s="24" t="s">
        <v>37</v>
      </c>
      <c r="C41" s="40">
        <v>75</v>
      </c>
      <c r="D41" s="18">
        <f t="shared" si="1"/>
        <v>8.3132429960927752</v>
      </c>
      <c r="E41" s="47">
        <v>902175</v>
      </c>
      <c r="F41" s="40">
        <v>74</v>
      </c>
      <c r="G41" s="18">
        <f t="shared" si="5"/>
        <v>8.2214000822140001</v>
      </c>
      <c r="H41" s="47">
        <v>900090</v>
      </c>
    </row>
    <row r="42" spans="1:8">
      <c r="A42" s="25">
        <v>5</v>
      </c>
      <c r="B42" s="24" t="s">
        <v>38</v>
      </c>
      <c r="C42" s="40">
        <v>66</v>
      </c>
      <c r="D42" s="18">
        <f t="shared" si="1"/>
        <v>11.976352148303532</v>
      </c>
      <c r="E42" s="41">
        <v>551086</v>
      </c>
      <c r="F42" s="40">
        <v>57</v>
      </c>
      <c r="G42" s="18">
        <f t="shared" si="5"/>
        <v>10.689671339490834</v>
      </c>
      <c r="H42" s="41">
        <v>533225</v>
      </c>
    </row>
    <row r="43" spans="1:8">
      <c r="A43" s="25">
        <v>5</v>
      </c>
      <c r="B43" s="24" t="s">
        <v>39</v>
      </c>
      <c r="C43" s="40">
        <v>39</v>
      </c>
      <c r="D43" s="18">
        <f t="shared" si="1"/>
        <v>20.080011121236929</v>
      </c>
      <c r="E43" s="41">
        <v>194223</v>
      </c>
      <c r="F43" s="40">
        <v>36</v>
      </c>
      <c r="G43" s="18">
        <f t="shared" si="5"/>
        <v>18.708782214184374</v>
      </c>
      <c r="H43" s="41">
        <v>192423</v>
      </c>
    </row>
    <row r="44" spans="1:8">
      <c r="A44" s="25">
        <v>5</v>
      </c>
      <c r="B44" s="24" t="s">
        <v>40</v>
      </c>
      <c r="C44" s="40">
        <v>62</v>
      </c>
      <c r="D44" s="18">
        <f t="shared" si="1"/>
        <v>12.9268735105427</v>
      </c>
      <c r="E44" s="47">
        <v>479621</v>
      </c>
      <c r="F44" s="40">
        <v>46</v>
      </c>
      <c r="G44" s="18">
        <f t="shared" si="5"/>
        <v>9.6296559910067394</v>
      </c>
      <c r="H44" s="47">
        <v>477691</v>
      </c>
    </row>
    <row r="45" spans="1:8">
      <c r="A45" s="26">
        <v>5</v>
      </c>
      <c r="B45" s="27" t="s">
        <v>41</v>
      </c>
      <c r="C45" s="43">
        <v>53</v>
      </c>
      <c r="D45" s="18">
        <f t="shared" si="1"/>
        <v>9.8673309428327798</v>
      </c>
      <c r="E45" s="44">
        <v>537126</v>
      </c>
      <c r="F45" s="43">
        <v>83</v>
      </c>
      <c r="G45" s="18">
        <f t="shared" si="5"/>
        <v>15.650219480186445</v>
      </c>
      <c r="H45" s="44">
        <v>530344</v>
      </c>
    </row>
    <row r="46" spans="1:8">
      <c r="A46" s="30"/>
      <c r="B46" s="31" t="s">
        <v>15</v>
      </c>
      <c r="C46" s="45">
        <f>SUM(C38:C45)</f>
        <v>782</v>
      </c>
      <c r="D46" s="33">
        <f>C46*100000/E46</f>
        <v>14.850415298890244</v>
      </c>
      <c r="E46" s="46">
        <f>SUM(E38:E45)</f>
        <v>5265846</v>
      </c>
      <c r="F46" s="45">
        <f>SUM(F38:F45)</f>
        <v>759</v>
      </c>
      <c r="G46" s="33">
        <f>F46*100000/H46</f>
        <v>14.769082764071783</v>
      </c>
      <c r="H46" s="46">
        <f>SUM(H38:H45)</f>
        <v>5139114</v>
      </c>
    </row>
    <row r="47" spans="1:8">
      <c r="A47" s="48">
        <v>6</v>
      </c>
      <c r="B47" s="49" t="s">
        <v>42</v>
      </c>
      <c r="C47" s="50">
        <v>155</v>
      </c>
      <c r="D47" s="18">
        <f t="shared" si="1"/>
        <v>12.048838997194563</v>
      </c>
      <c r="E47" s="38">
        <v>1286431</v>
      </c>
      <c r="F47" s="50">
        <v>137</v>
      </c>
      <c r="G47" s="18">
        <f t="shared" ref="G47:G54" si="6">F47*100000/H47</f>
        <v>10.65194572950278</v>
      </c>
      <c r="H47" s="38">
        <v>1286150</v>
      </c>
    </row>
    <row r="48" spans="1:8">
      <c r="A48" s="25">
        <v>6</v>
      </c>
      <c r="B48" s="24" t="s">
        <v>43</v>
      </c>
      <c r="C48" s="40">
        <v>123</v>
      </c>
      <c r="D48" s="18">
        <f t="shared" si="1"/>
        <v>8.3727921015299742</v>
      </c>
      <c r="E48" s="47">
        <v>1469044</v>
      </c>
      <c r="F48" s="40">
        <v>158</v>
      </c>
      <c r="G48" s="18">
        <f t="shared" si="6"/>
        <v>10.679998188456004</v>
      </c>
      <c r="H48" s="47">
        <v>1479401</v>
      </c>
    </row>
    <row r="49" spans="1:8">
      <c r="A49" s="25">
        <v>6</v>
      </c>
      <c r="B49" s="24" t="s">
        <v>44</v>
      </c>
      <c r="C49" s="40">
        <v>44</v>
      </c>
      <c r="D49" s="18">
        <f t="shared" si="1"/>
        <v>6.3344807381397645</v>
      </c>
      <c r="E49" s="41">
        <v>694611</v>
      </c>
      <c r="F49" s="40">
        <v>72</v>
      </c>
      <c r="G49" s="18">
        <f t="shared" si="6"/>
        <v>10.284700508092774</v>
      </c>
      <c r="H49" s="41">
        <v>700069</v>
      </c>
    </row>
    <row r="50" spans="1:8">
      <c r="A50" s="25">
        <v>6</v>
      </c>
      <c r="B50" s="24" t="s">
        <v>45</v>
      </c>
      <c r="C50" s="40">
        <v>71</v>
      </c>
      <c r="D50" s="18">
        <f t="shared" si="1"/>
        <v>13.352088943718124</v>
      </c>
      <c r="E50" s="47">
        <v>531752</v>
      </c>
      <c r="F50" s="40">
        <v>88</v>
      </c>
      <c r="G50" s="18">
        <f t="shared" si="6"/>
        <v>16.578280568559666</v>
      </c>
      <c r="H50" s="47">
        <v>530815</v>
      </c>
    </row>
    <row r="51" spans="1:8">
      <c r="A51" s="25">
        <v>6</v>
      </c>
      <c r="B51" s="24" t="s">
        <v>46</v>
      </c>
      <c r="C51" s="40">
        <v>22</v>
      </c>
      <c r="D51" s="18">
        <f t="shared" si="1"/>
        <v>9.5886888339718528</v>
      </c>
      <c r="E51" s="41">
        <v>229437</v>
      </c>
      <c r="F51" s="40">
        <v>15</v>
      </c>
      <c r="G51" s="18">
        <f t="shared" si="6"/>
        <v>6.8414115200248116</v>
      </c>
      <c r="H51" s="41">
        <v>219253</v>
      </c>
    </row>
    <row r="52" spans="1:8">
      <c r="A52" s="25">
        <v>6</v>
      </c>
      <c r="B52" s="24" t="s">
        <v>47</v>
      </c>
      <c r="C52" s="40">
        <v>102</v>
      </c>
      <c r="D52" s="18">
        <f t="shared" si="1"/>
        <v>14.516473350885931</v>
      </c>
      <c r="E52" s="47">
        <v>702650</v>
      </c>
      <c r="F52" s="40">
        <v>81</v>
      </c>
      <c r="G52" s="18">
        <f t="shared" si="6"/>
        <v>11.506204827492159</v>
      </c>
      <c r="H52" s="47">
        <v>703968</v>
      </c>
    </row>
    <row r="53" spans="1:8">
      <c r="A53" s="25">
        <v>6</v>
      </c>
      <c r="B53" s="24" t="s">
        <v>48</v>
      </c>
      <c r="C53" s="40">
        <v>32</v>
      </c>
      <c r="D53" s="18">
        <f t="shared" si="1"/>
        <v>6.6182431873459189</v>
      </c>
      <c r="E53" s="41">
        <v>483512</v>
      </c>
      <c r="F53" s="40">
        <v>32</v>
      </c>
      <c r="G53" s="18">
        <f t="shared" si="6"/>
        <v>6.5912381846906136</v>
      </c>
      <c r="H53" s="41">
        <v>485493</v>
      </c>
    </row>
    <row r="54" spans="1:8">
      <c r="A54" s="26">
        <v>6</v>
      </c>
      <c r="B54" s="27" t="s">
        <v>49</v>
      </c>
      <c r="C54" s="43">
        <v>29</v>
      </c>
      <c r="D54" s="18">
        <f t="shared" si="1"/>
        <v>5.1974213621186838</v>
      </c>
      <c r="E54" s="44">
        <v>557969</v>
      </c>
      <c r="F54" s="43">
        <v>57</v>
      </c>
      <c r="G54" s="18">
        <f t="shared" si="6"/>
        <v>10.226526533351036</v>
      </c>
      <c r="H54" s="44">
        <v>557374</v>
      </c>
    </row>
    <row r="55" spans="1:8">
      <c r="A55" s="30"/>
      <c r="B55" s="31" t="s">
        <v>15</v>
      </c>
      <c r="C55" s="45">
        <f>SUM(C47:C54)</f>
        <v>578</v>
      </c>
      <c r="D55" s="33">
        <f>C55*100000/E55</f>
        <v>9.7054676037200487</v>
      </c>
      <c r="E55" s="46">
        <f>SUM(E47:E54)</f>
        <v>5955406</v>
      </c>
      <c r="F55" s="45">
        <f>SUM(F47:F54)</f>
        <v>640</v>
      </c>
      <c r="G55" s="33">
        <f>F55*100000/H55</f>
        <v>10.733711215872878</v>
      </c>
      <c r="H55" s="46">
        <f>SUM(H47:H54)</f>
        <v>5962523</v>
      </c>
    </row>
    <row r="56" spans="1:8">
      <c r="A56" s="35">
        <v>7</v>
      </c>
      <c r="B56" s="16" t="s">
        <v>50</v>
      </c>
      <c r="C56" s="37">
        <v>100</v>
      </c>
      <c r="D56" s="18">
        <f t="shared" si="1"/>
        <v>5.5559105165052216</v>
      </c>
      <c r="E56" s="47">
        <v>1799885</v>
      </c>
      <c r="F56" s="37">
        <v>94</v>
      </c>
      <c r="G56" s="18">
        <f t="shared" ref="G56:G59" si="7">F56*100000/H56</f>
        <v>5.2192153742538325</v>
      </c>
      <c r="H56" s="47">
        <v>1801037</v>
      </c>
    </row>
    <row r="57" spans="1:8">
      <c r="A57" s="25">
        <v>7</v>
      </c>
      <c r="B57" s="24" t="s">
        <v>51</v>
      </c>
      <c r="C57" s="40">
        <v>78</v>
      </c>
      <c r="D57" s="18">
        <f t="shared" si="1"/>
        <v>8.0909505829633623</v>
      </c>
      <c r="E57" s="41">
        <v>964040</v>
      </c>
      <c r="F57" s="40">
        <v>110</v>
      </c>
      <c r="G57" s="18">
        <f t="shared" si="7"/>
        <v>11.425603739288496</v>
      </c>
      <c r="H57" s="41">
        <v>962750</v>
      </c>
    </row>
    <row r="58" spans="1:8">
      <c r="A58" s="25">
        <v>7</v>
      </c>
      <c r="B58" s="24" t="s">
        <v>52</v>
      </c>
      <c r="C58" s="22">
        <v>162</v>
      </c>
      <c r="D58" s="18">
        <f t="shared" si="1"/>
        <v>12.384620441962763</v>
      </c>
      <c r="E58" s="47">
        <v>1308074</v>
      </c>
      <c r="F58" s="22">
        <v>189</v>
      </c>
      <c r="G58" s="18">
        <f t="shared" si="7"/>
        <v>14.460674234674554</v>
      </c>
      <c r="H58" s="47">
        <v>1306993</v>
      </c>
    </row>
    <row r="59" spans="1:8">
      <c r="A59" s="26">
        <v>7</v>
      </c>
      <c r="B59" s="27" t="s">
        <v>53</v>
      </c>
      <c r="C59" s="28">
        <v>43</v>
      </c>
      <c r="D59" s="18">
        <f t="shared" si="1"/>
        <v>4.3645162796457226</v>
      </c>
      <c r="E59" s="44">
        <v>985218</v>
      </c>
      <c r="F59" s="28">
        <v>69</v>
      </c>
      <c r="G59" s="18">
        <f t="shared" si="7"/>
        <v>7.0056878062450121</v>
      </c>
      <c r="H59" s="44">
        <v>984914</v>
      </c>
    </row>
    <row r="60" spans="1:8">
      <c r="A60" s="30"/>
      <c r="B60" s="31" t="s">
        <v>15</v>
      </c>
      <c r="C60" s="32">
        <f>SUM(C56:C59)</f>
        <v>383</v>
      </c>
      <c r="D60" s="33">
        <f>C60*100000/E60</f>
        <v>7.5733352948864958</v>
      </c>
      <c r="E60" s="46">
        <f>SUM(E56:E59)</f>
        <v>5057217</v>
      </c>
      <c r="F60" s="32">
        <f>SUM(F56:F59)</f>
        <v>462</v>
      </c>
      <c r="G60" s="33">
        <f>F60*100000/H60</f>
        <v>9.1382112920600029</v>
      </c>
      <c r="H60" s="46">
        <f>SUM(H56:H59)</f>
        <v>5055694</v>
      </c>
    </row>
    <row r="61" spans="1:8">
      <c r="A61" s="35">
        <v>8</v>
      </c>
      <c r="B61" s="16" t="s">
        <v>54</v>
      </c>
      <c r="C61" s="17">
        <v>21</v>
      </c>
      <c r="D61" s="18">
        <f t="shared" si="1"/>
        <v>4.9865126704912424</v>
      </c>
      <c r="E61" s="38">
        <v>421136</v>
      </c>
      <c r="F61" s="17">
        <v>44</v>
      </c>
      <c r="G61" s="18">
        <f t="shared" ref="G61:G67" si="8">F61*100000/H61</f>
        <v>10.432943441590929</v>
      </c>
      <c r="H61" s="38">
        <v>421741</v>
      </c>
    </row>
    <row r="62" spans="1:8">
      <c r="A62" s="25">
        <v>8</v>
      </c>
      <c r="B62" s="24" t="s">
        <v>55</v>
      </c>
      <c r="C62" s="22">
        <v>28</v>
      </c>
      <c r="D62" s="18">
        <f t="shared" si="1"/>
        <v>5.4858504243697146</v>
      </c>
      <c r="E62" s="41">
        <v>510404</v>
      </c>
      <c r="F62" s="22">
        <v>30</v>
      </c>
      <c r="G62" s="18">
        <f t="shared" si="8"/>
        <v>5.8735886255998402</v>
      </c>
      <c r="H62" s="41">
        <v>510761</v>
      </c>
    </row>
    <row r="63" spans="1:8">
      <c r="A63" s="25">
        <v>8</v>
      </c>
      <c r="B63" s="24" t="s">
        <v>56</v>
      </c>
      <c r="C63" s="40">
        <v>102</v>
      </c>
      <c r="D63" s="18">
        <f t="shared" si="1"/>
        <v>6.4681125223292559</v>
      </c>
      <c r="E63" s="41">
        <v>1576967</v>
      </c>
      <c r="F63" s="40">
        <v>138</v>
      </c>
      <c r="G63" s="18">
        <f t="shared" si="8"/>
        <v>8.7609424488611722</v>
      </c>
      <c r="H63" s="41">
        <v>1575173</v>
      </c>
    </row>
    <row r="64" spans="1:8">
      <c r="A64" s="25">
        <v>8</v>
      </c>
      <c r="B64" s="24" t="s">
        <v>57</v>
      </c>
      <c r="C64" s="40">
        <v>84</v>
      </c>
      <c r="D64" s="18">
        <f t="shared" si="1"/>
        <v>13.139165662980401</v>
      </c>
      <c r="E64" s="47">
        <v>639310</v>
      </c>
      <c r="F64" s="40">
        <v>89</v>
      </c>
      <c r="G64" s="18">
        <f t="shared" si="8"/>
        <v>13.976745208646109</v>
      </c>
      <c r="H64" s="47">
        <v>636772</v>
      </c>
    </row>
    <row r="65" spans="1:8">
      <c r="A65" s="48">
        <v>8</v>
      </c>
      <c r="B65" s="49" t="s">
        <v>58</v>
      </c>
      <c r="C65" s="51">
        <v>43</v>
      </c>
      <c r="D65" s="18">
        <f t="shared" si="1"/>
        <v>8.2696919635902777</v>
      </c>
      <c r="E65" s="41">
        <v>519971</v>
      </c>
      <c r="F65" s="51">
        <v>38</v>
      </c>
      <c r="G65" s="18">
        <f t="shared" si="8"/>
        <v>7.3537095594353898</v>
      </c>
      <c r="H65" s="41">
        <v>516746</v>
      </c>
    </row>
    <row r="66" spans="1:8">
      <c r="A66" s="25">
        <v>8</v>
      </c>
      <c r="B66" s="24" t="s">
        <v>59</v>
      </c>
      <c r="C66" s="22">
        <v>70</v>
      </c>
      <c r="D66" s="18">
        <f t="shared" si="1"/>
        <v>6.1170470741726914</v>
      </c>
      <c r="E66" s="41">
        <v>1144343</v>
      </c>
      <c r="F66" s="22">
        <v>74</v>
      </c>
      <c r="G66" s="18">
        <f t="shared" si="8"/>
        <v>6.4525636296891173</v>
      </c>
      <c r="H66" s="41">
        <v>1146831</v>
      </c>
    </row>
    <row r="67" spans="1:8">
      <c r="A67" s="26">
        <v>8</v>
      </c>
      <c r="B67" s="27" t="s">
        <v>60</v>
      </c>
      <c r="C67" s="28">
        <v>87</v>
      </c>
      <c r="D67" s="18">
        <f t="shared" si="1"/>
        <v>12.148530446730788</v>
      </c>
      <c r="E67" s="47">
        <v>716136</v>
      </c>
      <c r="F67" s="28">
        <v>44</v>
      </c>
      <c r="G67" s="18">
        <f t="shared" si="8"/>
        <v>6.1466850508428639</v>
      </c>
      <c r="H67" s="47">
        <v>715833</v>
      </c>
    </row>
    <row r="68" spans="1:8">
      <c r="A68" s="30"/>
      <c r="B68" s="31" t="s">
        <v>15</v>
      </c>
      <c r="C68" s="32">
        <f>SUM(C61:C67)</f>
        <v>435</v>
      </c>
      <c r="D68" s="33">
        <f>C68*100000/E68</f>
        <v>7.8686503383429205</v>
      </c>
      <c r="E68" s="46">
        <f>SUM(E61:E67)</f>
        <v>5528267</v>
      </c>
      <c r="F68" s="32">
        <f>SUM(F61:F67)</f>
        <v>457</v>
      </c>
      <c r="G68" s="33">
        <f>F68*100000/H68</f>
        <v>8.2732047553005081</v>
      </c>
      <c r="H68" s="46">
        <f>SUM(H61:H67)</f>
        <v>5523857</v>
      </c>
    </row>
    <row r="69" spans="1:8">
      <c r="A69" s="35">
        <v>9</v>
      </c>
      <c r="B69" s="16" t="s">
        <v>61</v>
      </c>
      <c r="C69" s="37">
        <v>202</v>
      </c>
      <c r="D69" s="18">
        <f t="shared" si="1"/>
        <v>7.6802374942350689</v>
      </c>
      <c r="E69" s="38">
        <v>2630127</v>
      </c>
      <c r="F69" s="37">
        <v>229</v>
      </c>
      <c r="G69" s="18">
        <f t="shared" ref="G69:G72" si="9">F69*100000/H69</f>
        <v>8.7019502248447136</v>
      </c>
      <c r="H69" s="38">
        <v>2631594</v>
      </c>
    </row>
    <row r="70" spans="1:8">
      <c r="A70" s="48">
        <v>9</v>
      </c>
      <c r="B70" s="49" t="s">
        <v>62</v>
      </c>
      <c r="C70" s="51">
        <v>109</v>
      </c>
      <c r="D70" s="18">
        <f t="shared" si="1"/>
        <v>6.871426779274012</v>
      </c>
      <c r="E70" s="41">
        <v>1586279</v>
      </c>
      <c r="F70" s="51">
        <v>307</v>
      </c>
      <c r="G70" s="18">
        <f t="shared" si="9"/>
        <v>19.329061212051766</v>
      </c>
      <c r="H70" s="41">
        <v>1588282</v>
      </c>
    </row>
    <row r="71" spans="1:8">
      <c r="A71" s="25">
        <v>9</v>
      </c>
      <c r="B71" s="24" t="s">
        <v>63</v>
      </c>
      <c r="C71" s="40">
        <v>86</v>
      </c>
      <c r="D71" s="18">
        <f t="shared" si="1"/>
        <v>6.1635711444533232</v>
      </c>
      <c r="E71" s="47">
        <v>1395295</v>
      </c>
      <c r="F71" s="40">
        <v>128</v>
      </c>
      <c r="G71" s="18">
        <f t="shared" si="9"/>
        <v>9.173983157140297</v>
      </c>
      <c r="H71" s="47">
        <v>1395250</v>
      </c>
    </row>
    <row r="72" spans="1:8">
      <c r="A72" s="26">
        <v>9</v>
      </c>
      <c r="B72" s="27" t="s">
        <v>64</v>
      </c>
      <c r="C72" s="43">
        <v>55</v>
      </c>
      <c r="D72" s="18">
        <f t="shared" si="1"/>
        <v>4.8320850446967869</v>
      </c>
      <c r="E72" s="44">
        <v>1138225</v>
      </c>
      <c r="F72" s="43">
        <v>58</v>
      </c>
      <c r="G72" s="18">
        <f t="shared" si="9"/>
        <v>5.0972296556821366</v>
      </c>
      <c r="H72" s="44">
        <v>1137873</v>
      </c>
    </row>
    <row r="73" spans="1:8">
      <c r="A73" s="30"/>
      <c r="B73" s="31" t="s">
        <v>15</v>
      </c>
      <c r="C73" s="45">
        <f>SUM(C69:C72)</f>
        <v>452</v>
      </c>
      <c r="D73" s="33">
        <f>C73*100000/E73</f>
        <v>6.6963697083493949</v>
      </c>
      <c r="E73" s="46">
        <f>SUM(E69:E72)</f>
        <v>6749926</v>
      </c>
      <c r="F73" s="45">
        <f>SUM(F69:F72)</f>
        <v>722</v>
      </c>
      <c r="G73" s="33">
        <f>F73*100000/H73</f>
        <v>10.691546081970396</v>
      </c>
      <c r="H73" s="46">
        <f>SUM(H69:H72)</f>
        <v>6752999</v>
      </c>
    </row>
    <row r="74" spans="1:8">
      <c r="A74" s="35">
        <v>10</v>
      </c>
      <c r="B74" s="16" t="s">
        <v>65</v>
      </c>
      <c r="C74" s="17">
        <v>108</v>
      </c>
      <c r="D74" s="18">
        <f t="shared" ref="D74:D78" si="10">C74*100000/E74</f>
        <v>7.3490935097297232</v>
      </c>
      <c r="E74" s="47">
        <v>1469569</v>
      </c>
      <c r="F74" s="17">
        <v>100</v>
      </c>
      <c r="G74" s="18">
        <f t="shared" ref="G74:G78" si="11">F74*100000/H74</f>
        <v>6.8020871524218487</v>
      </c>
      <c r="H74" s="47">
        <v>1470137</v>
      </c>
    </row>
    <row r="75" spans="1:8">
      <c r="A75" s="25">
        <v>10</v>
      </c>
      <c r="B75" s="24" t="s">
        <v>66</v>
      </c>
      <c r="C75" s="22">
        <v>217</v>
      </c>
      <c r="D75" s="18">
        <f t="shared" si="10"/>
        <v>11.665431134444363</v>
      </c>
      <c r="E75" s="41">
        <v>1860197</v>
      </c>
      <c r="F75" s="22">
        <v>248</v>
      </c>
      <c r="G75" s="18">
        <f t="shared" si="11"/>
        <v>13.342019992586572</v>
      </c>
      <c r="H75" s="41">
        <v>1858789</v>
      </c>
    </row>
    <row r="76" spans="1:8">
      <c r="A76" s="25">
        <v>10</v>
      </c>
      <c r="B76" s="24" t="s">
        <v>67</v>
      </c>
      <c r="C76" s="22">
        <v>51</v>
      </c>
      <c r="D76" s="18">
        <f t="shared" si="10"/>
        <v>9.4444794239978673</v>
      </c>
      <c r="E76" s="47">
        <v>539998</v>
      </c>
      <c r="F76" s="22">
        <v>112</v>
      </c>
      <c r="G76" s="18">
        <f t="shared" si="11"/>
        <v>20.763580679488179</v>
      </c>
      <c r="H76" s="47">
        <v>539406</v>
      </c>
    </row>
    <row r="77" spans="1:8">
      <c r="A77" s="25">
        <v>10</v>
      </c>
      <c r="B77" s="24" t="s">
        <v>68</v>
      </c>
      <c r="C77" s="22">
        <v>31</v>
      </c>
      <c r="D77" s="18">
        <f t="shared" si="10"/>
        <v>8.2282462422130269</v>
      </c>
      <c r="E77" s="41">
        <v>376751</v>
      </c>
      <c r="F77" s="22">
        <v>35</v>
      </c>
      <c r="G77" s="18">
        <f t="shared" si="11"/>
        <v>9.2877860306390794</v>
      </c>
      <c r="H77" s="41">
        <v>376839</v>
      </c>
    </row>
    <row r="78" spans="1:8">
      <c r="A78" s="26">
        <v>10</v>
      </c>
      <c r="B78" s="27" t="s">
        <v>69</v>
      </c>
      <c r="C78" s="28">
        <v>15</v>
      </c>
      <c r="D78" s="18">
        <f t="shared" si="10"/>
        <v>4.3006066722478984</v>
      </c>
      <c r="E78" s="47">
        <v>348788</v>
      </c>
      <c r="F78" s="28">
        <v>65</v>
      </c>
      <c r="G78" s="18">
        <f t="shared" si="11"/>
        <v>18.667218067569586</v>
      </c>
      <c r="H78" s="47">
        <v>348204</v>
      </c>
    </row>
    <row r="79" spans="1:8">
      <c r="A79" s="30"/>
      <c r="B79" s="31" t="s">
        <v>15</v>
      </c>
      <c r="C79" s="32">
        <f>SUM(C74:C78)</f>
        <v>422</v>
      </c>
      <c r="D79" s="33">
        <f>C79*100000/E79</f>
        <v>9.1832899810959141</v>
      </c>
      <c r="E79" s="46">
        <f>SUM(E74:E78)</f>
        <v>4595303</v>
      </c>
      <c r="F79" s="32">
        <f>SUM(F74:F78)</f>
        <v>560</v>
      </c>
      <c r="G79" s="33">
        <f>F79*100000/H79</f>
        <v>12.191471412632323</v>
      </c>
      <c r="H79" s="46">
        <f>SUM(H74:H78)</f>
        <v>4593375</v>
      </c>
    </row>
    <row r="80" spans="1:8">
      <c r="A80" s="35">
        <v>11</v>
      </c>
      <c r="B80" s="16" t="s">
        <v>70</v>
      </c>
      <c r="C80" s="17">
        <v>215</v>
      </c>
      <c r="D80" s="18">
        <f t="shared" ref="D80:D86" si="12">C80*100000/E80</f>
        <v>13.839886036584934</v>
      </c>
      <c r="E80" s="38">
        <v>1553481</v>
      </c>
      <c r="F80" s="17">
        <v>176</v>
      </c>
      <c r="G80" s="18">
        <f t="shared" ref="G80:G86" si="13">F80*100000/H80</f>
        <v>11.330255709708549</v>
      </c>
      <c r="H80" s="38">
        <v>1553363</v>
      </c>
    </row>
    <row r="81" spans="1:8">
      <c r="A81" s="25">
        <v>11</v>
      </c>
      <c r="B81" s="24" t="s">
        <v>71</v>
      </c>
      <c r="C81" s="22">
        <v>30</v>
      </c>
      <c r="D81" s="18">
        <f t="shared" si="12"/>
        <v>6.4652943001965451</v>
      </c>
      <c r="E81" s="41">
        <v>464016</v>
      </c>
      <c r="F81" s="22">
        <v>28</v>
      </c>
      <c r="G81" s="18">
        <f t="shared" si="13"/>
        <v>6.0064569412118027</v>
      </c>
      <c r="H81" s="41">
        <v>466165</v>
      </c>
    </row>
    <row r="82" spans="1:8">
      <c r="A82" s="25">
        <v>11</v>
      </c>
      <c r="B82" s="24" t="s">
        <v>72</v>
      </c>
      <c r="C82" s="22">
        <v>23</v>
      </c>
      <c r="D82" s="18">
        <f t="shared" si="12"/>
        <v>8.6849478525522414</v>
      </c>
      <c r="E82" s="47">
        <v>264826</v>
      </c>
      <c r="F82" s="22">
        <v>21</v>
      </c>
      <c r="G82" s="18">
        <f t="shared" si="13"/>
        <v>7.9872204472843453</v>
      </c>
      <c r="H82" s="47">
        <v>262920</v>
      </c>
    </row>
    <row r="83" spans="1:8">
      <c r="A83" s="25">
        <v>11</v>
      </c>
      <c r="B83" s="24" t="s">
        <v>73</v>
      </c>
      <c r="C83" s="22">
        <v>29</v>
      </c>
      <c r="D83" s="18">
        <f t="shared" si="12"/>
        <v>7.4285260523531775</v>
      </c>
      <c r="E83" s="41">
        <v>390387</v>
      </c>
      <c r="F83" s="22">
        <v>15</v>
      </c>
      <c r="G83" s="18">
        <f t="shared" si="13"/>
        <v>3.8635795807243438</v>
      </c>
      <c r="H83" s="41">
        <v>388241</v>
      </c>
    </row>
    <row r="84" spans="1:8">
      <c r="A84" s="25">
        <v>11</v>
      </c>
      <c r="B84" s="24" t="s">
        <v>74</v>
      </c>
      <c r="C84" s="22">
        <v>147</v>
      </c>
      <c r="D84" s="18">
        <f t="shared" si="12"/>
        <v>14.015457046914598</v>
      </c>
      <c r="E84" s="41">
        <v>1048842</v>
      </c>
      <c r="F84" s="22">
        <v>144</v>
      </c>
      <c r="G84" s="18">
        <f t="shared" si="13"/>
        <v>13.73148276174447</v>
      </c>
      <c r="H84" s="41">
        <v>1048685</v>
      </c>
    </row>
    <row r="85" spans="1:8">
      <c r="A85" s="25">
        <v>11</v>
      </c>
      <c r="B85" s="24" t="s">
        <v>75</v>
      </c>
      <c r="C85" s="22">
        <v>5</v>
      </c>
      <c r="D85" s="18">
        <f t="shared" si="12"/>
        <v>2.6547028060208659</v>
      </c>
      <c r="E85" s="47">
        <v>188345</v>
      </c>
      <c r="F85" s="22">
        <v>12</v>
      </c>
      <c r="G85" s="18">
        <f t="shared" si="13"/>
        <v>6.8074291743722979</v>
      </c>
      <c r="H85" s="47">
        <v>176278</v>
      </c>
    </row>
    <row r="86" spans="1:8">
      <c r="A86" s="26">
        <v>11</v>
      </c>
      <c r="B86" s="27" t="s">
        <v>76</v>
      </c>
      <c r="C86" s="28">
        <v>69</v>
      </c>
      <c r="D86" s="18">
        <f t="shared" si="12"/>
        <v>13.617041431328667</v>
      </c>
      <c r="E86" s="44">
        <v>506718</v>
      </c>
      <c r="F86" s="28">
        <v>57</v>
      </c>
      <c r="G86" s="18">
        <f t="shared" si="13"/>
        <v>11.298651099636263</v>
      </c>
      <c r="H86" s="44">
        <v>504485</v>
      </c>
    </row>
    <row r="87" spans="1:8">
      <c r="A87" s="30"/>
      <c r="B87" s="31" t="s">
        <v>15</v>
      </c>
      <c r="C87" s="32">
        <f>SUM(C80:C86)</f>
        <v>518</v>
      </c>
      <c r="D87" s="33">
        <f>C87*100000/E87</f>
        <v>11.728439087400645</v>
      </c>
      <c r="E87" s="46">
        <f>SUM(E80:E86)</f>
        <v>4416615</v>
      </c>
      <c r="F87" s="32">
        <f>SUM(F80:F86)</f>
        <v>453</v>
      </c>
      <c r="G87" s="33">
        <f>F87*100000/H87</f>
        <v>10.295133992418872</v>
      </c>
      <c r="H87" s="46">
        <f>SUM(H80:H86)</f>
        <v>4400137</v>
      </c>
    </row>
    <row r="88" spans="1:8">
      <c r="A88" s="35">
        <v>12</v>
      </c>
      <c r="B88" s="39" t="s">
        <v>77</v>
      </c>
      <c r="C88" s="17">
        <v>244</v>
      </c>
      <c r="D88" s="18">
        <f t="shared" ref="D88:D94" si="14">C88*100000/E88</f>
        <v>17.255901482946715</v>
      </c>
      <c r="E88" s="38">
        <v>1414009</v>
      </c>
      <c r="F88" s="17">
        <v>206</v>
      </c>
      <c r="G88" s="18">
        <f t="shared" ref="G88:G94" si="15">F88*100000/H88</f>
        <v>14.588036676873571</v>
      </c>
      <c r="H88" s="38">
        <v>1412116</v>
      </c>
    </row>
    <row r="89" spans="1:8">
      <c r="A89" s="25">
        <v>12</v>
      </c>
      <c r="B89" s="52" t="s">
        <v>78</v>
      </c>
      <c r="C89" s="40">
        <v>48</v>
      </c>
      <c r="D89" s="18">
        <f t="shared" si="14"/>
        <v>15.153093598765023</v>
      </c>
      <c r="E89" s="41">
        <v>316767</v>
      </c>
      <c r="F89" s="40">
        <v>63</v>
      </c>
      <c r="G89" s="18">
        <f t="shared" si="15"/>
        <v>19.799926457416014</v>
      </c>
      <c r="H89" s="41">
        <v>318183</v>
      </c>
    </row>
    <row r="90" spans="1:8">
      <c r="A90" s="25">
        <v>12</v>
      </c>
      <c r="B90" s="52" t="s">
        <v>79</v>
      </c>
      <c r="C90" s="40">
        <v>107</v>
      </c>
      <c r="D90" s="18">
        <f t="shared" si="14"/>
        <v>16.686446083285638</v>
      </c>
      <c r="E90" s="41">
        <v>641239</v>
      </c>
      <c r="F90" s="40">
        <v>124</v>
      </c>
      <c r="G90" s="18">
        <f t="shared" si="15"/>
        <v>19.340187662208027</v>
      </c>
      <c r="H90" s="41">
        <v>641152</v>
      </c>
    </row>
    <row r="91" spans="1:8">
      <c r="A91" s="48">
        <v>12</v>
      </c>
      <c r="B91" s="53" t="s">
        <v>80</v>
      </c>
      <c r="C91" s="54">
        <v>113</v>
      </c>
      <c r="D91" s="18">
        <f t="shared" si="14"/>
        <v>21.596909921773317</v>
      </c>
      <c r="E91" s="41">
        <v>523223</v>
      </c>
      <c r="F91" s="54">
        <v>105</v>
      </c>
      <c r="G91" s="18">
        <f t="shared" si="15"/>
        <v>20.039429964100794</v>
      </c>
      <c r="H91" s="41">
        <v>523967</v>
      </c>
    </row>
    <row r="92" spans="1:8">
      <c r="A92" s="25">
        <v>12</v>
      </c>
      <c r="B92" s="52" t="s">
        <v>81</v>
      </c>
      <c r="C92" s="40">
        <v>245</v>
      </c>
      <c r="D92" s="18">
        <f t="shared" si="14"/>
        <v>35.12585090581684</v>
      </c>
      <c r="E92" s="44">
        <v>697492</v>
      </c>
      <c r="F92" s="40">
        <v>315</v>
      </c>
      <c r="G92" s="18">
        <f t="shared" si="15"/>
        <v>44.754044557979221</v>
      </c>
      <c r="H92" s="44">
        <v>703847</v>
      </c>
    </row>
    <row r="93" spans="1:8">
      <c r="A93" s="48">
        <v>12</v>
      </c>
      <c r="B93" s="53" t="s">
        <v>82</v>
      </c>
      <c r="C93" s="51">
        <v>66</v>
      </c>
      <c r="D93" s="18">
        <f t="shared" si="14"/>
        <v>12.687208410465793</v>
      </c>
      <c r="E93" s="41">
        <v>520209</v>
      </c>
      <c r="F93" s="51">
        <v>67</v>
      </c>
      <c r="G93" s="18">
        <f t="shared" si="15"/>
        <v>12.800868166342505</v>
      </c>
      <c r="H93" s="41">
        <v>523402</v>
      </c>
    </row>
    <row r="94" spans="1:8">
      <c r="A94" s="55">
        <v>12</v>
      </c>
      <c r="B94" s="56" t="s">
        <v>83</v>
      </c>
      <c r="C94" s="57">
        <v>330</v>
      </c>
      <c r="D94" s="18">
        <f t="shared" si="14"/>
        <v>41.964391306504098</v>
      </c>
      <c r="E94" s="58">
        <v>786381</v>
      </c>
      <c r="F94" s="57">
        <v>367</v>
      </c>
      <c r="G94" s="18">
        <f t="shared" si="15"/>
        <v>46.354010758677482</v>
      </c>
      <c r="H94" s="58">
        <v>791733</v>
      </c>
    </row>
    <row r="95" spans="1:8">
      <c r="A95" s="59"/>
      <c r="B95" s="31" t="s">
        <v>15</v>
      </c>
      <c r="C95" s="60">
        <f>SUM(C88:C94)</f>
        <v>1153</v>
      </c>
      <c r="D95" s="61">
        <f>C95*100000/E95</f>
        <v>23.533878170848201</v>
      </c>
      <c r="E95" s="62">
        <f>SUM(E88:E94)</f>
        <v>4899320</v>
      </c>
      <c r="F95" s="60">
        <f>SUM(F88:F94)</f>
        <v>1247</v>
      </c>
      <c r="G95" s="33">
        <f>F95*100000/H95</f>
        <v>25.374409897444245</v>
      </c>
      <c r="H95" s="62">
        <f>SUM(H88:H94)</f>
        <v>4914400</v>
      </c>
    </row>
    <row r="98" spans="1:12" s="77" customFormat="1" ht="11.25">
      <c r="A98" s="77" t="s">
        <v>94</v>
      </c>
    </row>
    <row r="99" spans="1:12">
      <c r="A99" s="71" t="s">
        <v>91</v>
      </c>
      <c r="B99" s="72"/>
      <c r="C99" s="72"/>
      <c r="D99" s="72"/>
      <c r="E99" s="72"/>
      <c r="F99" s="72"/>
      <c r="G99" s="72"/>
      <c r="H99" s="72"/>
      <c r="I99" s="72"/>
      <c r="J99" s="73"/>
      <c r="K99" s="74"/>
      <c r="L99" s="75"/>
    </row>
    <row r="100" spans="1:12">
      <c r="A100" s="85" t="s">
        <v>93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>
      <c r="A101" s="72" t="s">
        <v>92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</sheetData>
  <mergeCells count="5">
    <mergeCell ref="A100:L100"/>
    <mergeCell ref="A4:A5"/>
    <mergeCell ref="B4:B5"/>
    <mergeCell ref="C4:E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0"/>
  <sheetViews>
    <sheetView workbookViewId="0">
      <selection activeCell="H7" sqref="H7"/>
    </sheetView>
  </sheetViews>
  <sheetFormatPr defaultRowHeight="14.25"/>
  <cols>
    <col min="2" max="2" width="10.75" customWidth="1"/>
  </cols>
  <sheetData>
    <row r="2" spans="1:14">
      <c r="A2" s="95" t="s">
        <v>89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spans="1:14" ht="15">
      <c r="A4" s="87" t="s">
        <v>0</v>
      </c>
      <c r="B4" s="89" t="s">
        <v>1</v>
      </c>
      <c r="C4" s="91" t="s">
        <v>84</v>
      </c>
      <c r="D4" s="92"/>
      <c r="E4" s="93"/>
      <c r="F4" s="91" t="s">
        <v>85</v>
      </c>
      <c r="G4" s="92"/>
      <c r="H4" s="94"/>
    </row>
    <row r="5" spans="1:14">
      <c r="A5" s="88"/>
      <c r="B5" s="90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</row>
    <row r="6" spans="1:14" ht="15">
      <c r="A6" s="6"/>
      <c r="B6" s="7" t="s">
        <v>5</v>
      </c>
      <c r="C6" s="8">
        <f>C7+C16+C22+C28+C37+C46+C55+C60+C68+C73+C79+C87+C95</f>
        <v>14487</v>
      </c>
      <c r="D6" s="64">
        <f>C6*100000/E6</f>
        <v>22.006575448890732</v>
      </c>
      <c r="E6" s="9">
        <f>E7+E16+E22+E28+E37+E46+E55+E60+E68+E73+E79+E87+E95</f>
        <v>65830324.366666667</v>
      </c>
      <c r="F6" s="8">
        <f>F7+F16+F22+F28+F37+F46+F55+F60+F68+F73+F79+F87+F95</f>
        <v>14322</v>
      </c>
      <c r="G6" s="64">
        <f>F6*100000/H6</f>
        <v>21.964641650521511</v>
      </c>
      <c r="H6" s="9">
        <f>H7+H16+H22+H28+H37+H46+H55+H60+H68+H73+H79+H87+H95</f>
        <v>65204797</v>
      </c>
    </row>
    <row r="7" spans="1:14">
      <c r="A7" s="10"/>
      <c r="B7" s="11" t="s">
        <v>6</v>
      </c>
      <c r="C7" s="12">
        <v>919</v>
      </c>
      <c r="D7" s="63">
        <f>C7*100000/E7</f>
        <v>16.146799556447355</v>
      </c>
      <c r="E7" s="13">
        <v>5691530.3666666672</v>
      </c>
      <c r="F7" s="14">
        <v>796</v>
      </c>
      <c r="G7" s="63">
        <f>F7*100000/H7</f>
        <v>14.249094215870198</v>
      </c>
      <c r="H7" s="66">
        <v>5586320</v>
      </c>
    </row>
    <row r="8" spans="1:14">
      <c r="A8" s="15">
        <v>1</v>
      </c>
      <c r="B8" s="16" t="s">
        <v>7</v>
      </c>
      <c r="C8" s="17">
        <v>339</v>
      </c>
      <c r="D8" s="18">
        <f>C8*100000/E8</f>
        <v>19.572714365968189</v>
      </c>
      <c r="E8" s="19">
        <v>1732003</v>
      </c>
      <c r="F8" s="17">
        <v>302</v>
      </c>
      <c r="G8" s="18">
        <f t="shared" ref="G8:G15" si="0">F8*100000/H8</f>
        <v>18.752883566326528</v>
      </c>
      <c r="H8" s="19">
        <v>1610419</v>
      </c>
    </row>
    <row r="9" spans="1:14">
      <c r="A9" s="20">
        <v>1</v>
      </c>
      <c r="B9" s="21" t="s">
        <v>8</v>
      </c>
      <c r="C9" s="22">
        <v>96</v>
      </c>
      <c r="D9" s="18">
        <f>C9*100000/E9</f>
        <v>23.634085274733931</v>
      </c>
      <c r="E9" s="23">
        <v>406193</v>
      </c>
      <c r="F9" s="22">
        <v>92</v>
      </c>
      <c r="G9" s="18">
        <f>F9*100000/H9</f>
        <v>22.794055706690056</v>
      </c>
      <c r="H9" s="23">
        <v>403614</v>
      </c>
    </row>
    <row r="10" spans="1:14">
      <c r="A10" s="20">
        <v>1</v>
      </c>
      <c r="B10" s="16" t="s">
        <v>9</v>
      </c>
      <c r="C10" s="22">
        <v>127</v>
      </c>
      <c r="D10" s="18">
        <f t="shared" ref="D10:D72" si="1">C10*100000/E10</f>
        <v>16.919729870517436</v>
      </c>
      <c r="E10" s="23">
        <v>750603</v>
      </c>
      <c r="F10" s="22">
        <v>118</v>
      </c>
      <c r="G10" s="18">
        <f t="shared" si="0"/>
        <v>15.83635409550932</v>
      </c>
      <c r="H10" s="23">
        <v>745121</v>
      </c>
    </row>
    <row r="11" spans="1:14">
      <c r="A11" s="20">
        <v>1</v>
      </c>
      <c r="B11" s="24" t="s">
        <v>10</v>
      </c>
      <c r="C11" s="22">
        <v>162</v>
      </c>
      <c r="D11" s="18">
        <f t="shared" si="1"/>
        <v>35.913966098989533</v>
      </c>
      <c r="E11" s="23">
        <v>451078</v>
      </c>
      <c r="F11" s="22">
        <v>149</v>
      </c>
      <c r="G11" s="18">
        <f t="shared" si="0"/>
        <v>33.247054623348802</v>
      </c>
      <c r="H11" s="23">
        <v>448160</v>
      </c>
    </row>
    <row r="12" spans="1:14">
      <c r="A12" s="25">
        <v>1</v>
      </c>
      <c r="B12" s="24" t="s">
        <v>11</v>
      </c>
      <c r="C12" s="22">
        <v>45</v>
      </c>
      <c r="D12" s="18">
        <f t="shared" si="1"/>
        <v>9.380530604502237</v>
      </c>
      <c r="E12" s="23">
        <v>479717</v>
      </c>
      <c r="F12" s="22">
        <v>49</v>
      </c>
      <c r="G12" s="18">
        <f t="shared" si="0"/>
        <v>10.24905196269345</v>
      </c>
      <c r="H12" s="23">
        <v>478093</v>
      </c>
    </row>
    <row r="13" spans="1:14">
      <c r="A13" s="25">
        <v>1</v>
      </c>
      <c r="B13" s="24" t="s">
        <v>12</v>
      </c>
      <c r="C13" s="22">
        <v>89</v>
      </c>
      <c r="D13" s="18">
        <f t="shared" si="1"/>
        <v>18.506350381355581</v>
      </c>
      <c r="E13" s="23">
        <v>480916</v>
      </c>
      <c r="F13" s="22">
        <v>102</v>
      </c>
      <c r="G13" s="18">
        <f t="shared" si="0"/>
        <v>21.428976598297027</v>
      </c>
      <c r="H13" s="23">
        <v>475991</v>
      </c>
    </row>
    <row r="14" spans="1:14">
      <c r="A14" s="26">
        <v>1</v>
      </c>
      <c r="B14" s="27" t="s">
        <v>13</v>
      </c>
      <c r="C14" s="28">
        <v>220</v>
      </c>
      <c r="D14" s="18">
        <f t="shared" si="1"/>
        <v>17.184183989495779</v>
      </c>
      <c r="E14" s="23">
        <v>1280247</v>
      </c>
      <c r="F14" s="28">
        <v>205</v>
      </c>
      <c r="G14" s="18">
        <f t="shared" si="0"/>
        <v>17.574526709422777</v>
      </c>
      <c r="H14" s="23">
        <v>1166461</v>
      </c>
    </row>
    <row r="15" spans="1:14">
      <c r="A15" s="26">
        <v>1</v>
      </c>
      <c r="B15" s="27" t="s">
        <v>14</v>
      </c>
      <c r="C15" s="28">
        <v>17</v>
      </c>
      <c r="D15" s="18">
        <f t="shared" si="1"/>
        <v>6.1857770791488367</v>
      </c>
      <c r="E15" s="29">
        <v>274824</v>
      </c>
      <c r="F15" s="28">
        <v>15</v>
      </c>
      <c r="G15" s="18">
        <f t="shared" si="0"/>
        <v>6.420353376249829</v>
      </c>
      <c r="H15" s="29">
        <v>233632</v>
      </c>
    </row>
    <row r="16" spans="1:14">
      <c r="A16" s="30"/>
      <c r="B16" s="31" t="s">
        <v>15</v>
      </c>
      <c r="C16" s="32">
        <f>SUM(C8:C15)</f>
        <v>1095</v>
      </c>
      <c r="D16" s="33">
        <f>C16*100000/E16</f>
        <v>18.700108494784718</v>
      </c>
      <c r="E16" s="34">
        <f>SUM(E8:E15)</f>
        <v>5855581</v>
      </c>
      <c r="F16" s="32">
        <f>SUM(F8:F15)</f>
        <v>1032</v>
      </c>
      <c r="G16" s="33">
        <f>F16*100000/H16</f>
        <v>18.556174953802856</v>
      </c>
      <c r="H16" s="34">
        <f>SUM(H8:H15)</f>
        <v>5561491</v>
      </c>
    </row>
    <row r="17" spans="1:8">
      <c r="A17" s="35">
        <v>2</v>
      </c>
      <c r="B17" s="16" t="s">
        <v>16</v>
      </c>
      <c r="C17" s="17">
        <v>38</v>
      </c>
      <c r="D17" s="18">
        <f t="shared" si="1"/>
        <v>8.2791737384609014</v>
      </c>
      <c r="E17" s="19">
        <v>458983</v>
      </c>
      <c r="F17" s="36">
        <v>37</v>
      </c>
      <c r="G17" s="18">
        <f t="shared" ref="G17:G21" si="2">F17*100000/H17</f>
        <v>8.1028403740446322</v>
      </c>
      <c r="H17" s="19">
        <v>456630</v>
      </c>
    </row>
    <row r="18" spans="1:8">
      <c r="A18" s="25">
        <v>2</v>
      </c>
      <c r="B18" s="24" t="s">
        <v>17</v>
      </c>
      <c r="C18" s="22">
        <v>64</v>
      </c>
      <c r="D18" s="18">
        <f t="shared" si="1"/>
        <v>10.237149977446279</v>
      </c>
      <c r="E18" s="23">
        <v>625174</v>
      </c>
      <c r="F18" s="22">
        <v>59</v>
      </c>
      <c r="G18" s="18">
        <f t="shared" si="2"/>
        <v>11.085287193487112</v>
      </c>
      <c r="H18" s="23">
        <v>532237</v>
      </c>
    </row>
    <row r="19" spans="1:8">
      <c r="A19" s="25">
        <v>2</v>
      </c>
      <c r="B19" s="24" t="s">
        <v>18</v>
      </c>
      <c r="C19" s="22">
        <v>141</v>
      </c>
      <c r="D19" s="18">
        <f t="shared" si="1"/>
        <v>23.462030613790017</v>
      </c>
      <c r="E19" s="19">
        <v>600971</v>
      </c>
      <c r="F19" s="22">
        <v>151</v>
      </c>
      <c r="G19" s="18">
        <f t="shared" si="2"/>
        <v>25.202790666622157</v>
      </c>
      <c r="H19" s="19">
        <v>599140</v>
      </c>
    </row>
    <row r="20" spans="1:8">
      <c r="A20" s="25">
        <v>2</v>
      </c>
      <c r="B20" s="24" t="s">
        <v>19</v>
      </c>
      <c r="C20" s="22">
        <v>221</v>
      </c>
      <c r="D20" s="18">
        <f t="shared" si="1"/>
        <v>25.5615147684254</v>
      </c>
      <c r="E20" s="23">
        <v>864581</v>
      </c>
      <c r="F20" s="22">
        <v>157</v>
      </c>
      <c r="G20" s="18">
        <f t="shared" si="2"/>
        <v>18.166922777849777</v>
      </c>
      <c r="H20" s="23">
        <v>864208</v>
      </c>
    </row>
    <row r="21" spans="1:8">
      <c r="A21" s="26">
        <v>2</v>
      </c>
      <c r="B21" s="27" t="s">
        <v>20</v>
      </c>
      <c r="C21" s="28">
        <v>155</v>
      </c>
      <c r="D21" s="18">
        <f t="shared" si="1"/>
        <v>15.560624191851453</v>
      </c>
      <c r="E21" s="29">
        <v>996104</v>
      </c>
      <c r="F21" s="28">
        <v>146</v>
      </c>
      <c r="G21" s="18">
        <f t="shared" si="2"/>
        <v>14.697118559440785</v>
      </c>
      <c r="H21" s="29">
        <v>993392</v>
      </c>
    </row>
    <row r="22" spans="1:8">
      <c r="A22" s="30"/>
      <c r="B22" s="31" t="s">
        <v>15</v>
      </c>
      <c r="C22" s="32">
        <f>SUM(C17:C21)</f>
        <v>619</v>
      </c>
      <c r="D22" s="33">
        <f>C22*100000/E22</f>
        <v>17.457209390342921</v>
      </c>
      <c r="E22" s="34">
        <f>SUM(E17:E21)</f>
        <v>3545813</v>
      </c>
      <c r="F22" s="32">
        <f>SUM(F17:F21)</f>
        <v>550</v>
      </c>
      <c r="G22" s="33">
        <f>F22*100000/H22</f>
        <v>15.962354383422138</v>
      </c>
      <c r="H22" s="34">
        <f>SUM(H17:H21)</f>
        <v>3445607</v>
      </c>
    </row>
    <row r="23" spans="1:8">
      <c r="A23" s="35">
        <v>3</v>
      </c>
      <c r="B23" s="16" t="s">
        <v>21</v>
      </c>
      <c r="C23" s="37">
        <v>62</v>
      </c>
      <c r="D23" s="18">
        <f t="shared" si="1"/>
        <v>18.728628218605383</v>
      </c>
      <c r="E23" s="38">
        <v>331044</v>
      </c>
      <c r="F23" s="37">
        <v>72</v>
      </c>
      <c r="G23" s="18">
        <f t="shared" ref="G23:G27" si="3">F23*100000/H23</f>
        <v>21.834723275208493</v>
      </c>
      <c r="H23" s="38">
        <v>329750</v>
      </c>
    </row>
    <row r="24" spans="1:8">
      <c r="A24" s="25">
        <v>3</v>
      </c>
      <c r="B24" s="21" t="s">
        <v>22</v>
      </c>
      <c r="C24" s="22">
        <v>233</v>
      </c>
      <c r="D24" s="18">
        <f t="shared" si="1"/>
        <v>21.792034777468718</v>
      </c>
      <c r="E24" s="23">
        <v>1069198</v>
      </c>
      <c r="F24" s="22">
        <v>205</v>
      </c>
      <c r="G24" s="18">
        <f t="shared" si="3"/>
        <v>19.265921404438679</v>
      </c>
      <c r="H24" s="23">
        <v>1064055</v>
      </c>
    </row>
    <row r="25" spans="1:8">
      <c r="A25" s="25">
        <v>3</v>
      </c>
      <c r="B25" s="24" t="s">
        <v>23</v>
      </c>
      <c r="C25" s="22">
        <v>44</v>
      </c>
      <c r="D25" s="18">
        <f t="shared" si="1"/>
        <v>13.309054391685471</v>
      </c>
      <c r="E25" s="23">
        <v>330602</v>
      </c>
      <c r="F25" s="22">
        <v>64</v>
      </c>
      <c r="G25" s="18">
        <f t="shared" si="3"/>
        <v>19.413588298459654</v>
      </c>
      <c r="H25" s="23">
        <v>329666</v>
      </c>
    </row>
    <row r="26" spans="1:8">
      <c r="A26" s="25">
        <v>3</v>
      </c>
      <c r="B26" s="24" t="s">
        <v>24</v>
      </c>
      <c r="C26" s="22">
        <v>164</v>
      </c>
      <c r="D26" s="18">
        <f t="shared" si="1"/>
        <v>22.470370624100841</v>
      </c>
      <c r="E26" s="23">
        <v>729850</v>
      </c>
      <c r="F26" s="22">
        <v>175</v>
      </c>
      <c r="G26" s="18">
        <f t="shared" si="3"/>
        <v>24.036546538874649</v>
      </c>
      <c r="H26" s="23">
        <v>728058</v>
      </c>
    </row>
    <row r="27" spans="1:8">
      <c r="A27" s="26">
        <v>3</v>
      </c>
      <c r="B27" s="27" t="s">
        <v>25</v>
      </c>
      <c r="C27" s="28">
        <v>60</v>
      </c>
      <c r="D27" s="18">
        <f t="shared" si="1"/>
        <v>11.014853529985185</v>
      </c>
      <c r="E27" s="29">
        <v>544719</v>
      </c>
      <c r="F27" s="28">
        <v>60</v>
      </c>
      <c r="G27" s="18">
        <f t="shared" si="3"/>
        <v>11.0678644555533</v>
      </c>
      <c r="H27" s="29">
        <v>542110</v>
      </c>
    </row>
    <row r="28" spans="1:8">
      <c r="A28" s="30"/>
      <c r="B28" s="31" t="s">
        <v>15</v>
      </c>
      <c r="C28" s="32">
        <f>SUM(C23:C27)</f>
        <v>563</v>
      </c>
      <c r="D28" s="33">
        <f>C28*100000/E28</f>
        <v>18.732866331515837</v>
      </c>
      <c r="E28" s="34">
        <f>SUM(E23:E27)</f>
        <v>3005413</v>
      </c>
      <c r="F28" s="32">
        <f>SUM(F23:F27)</f>
        <v>576</v>
      </c>
      <c r="G28" s="33">
        <f>F28*100000/H28</f>
        <v>19.240796903033399</v>
      </c>
      <c r="H28" s="34">
        <f>SUM(H23:H27)</f>
        <v>2993639</v>
      </c>
    </row>
    <row r="29" spans="1:8">
      <c r="A29" s="35">
        <v>4</v>
      </c>
      <c r="B29" s="39" t="s">
        <v>26</v>
      </c>
      <c r="C29" s="37">
        <v>176</v>
      </c>
      <c r="D29" s="18">
        <f t="shared" si="1"/>
        <v>14.632305136770484</v>
      </c>
      <c r="E29" s="38">
        <v>1202818</v>
      </c>
      <c r="F29" s="37">
        <v>174</v>
      </c>
      <c r="G29" s="18">
        <f t="shared" ref="G29:G36" si="4">F29*100000/H29</f>
        <v>14.352302843488138</v>
      </c>
      <c r="H29" s="38">
        <v>1212349</v>
      </c>
    </row>
    <row r="30" spans="1:8">
      <c r="A30" s="25">
        <v>4</v>
      </c>
      <c r="B30" s="24" t="s">
        <v>27</v>
      </c>
      <c r="C30" s="40">
        <v>188</v>
      </c>
      <c r="D30" s="18">
        <f t="shared" si="1"/>
        <v>17.047360832781713</v>
      </c>
      <c r="E30" s="41">
        <v>1102810</v>
      </c>
      <c r="F30" s="40">
        <v>130</v>
      </c>
      <c r="G30" s="18">
        <f t="shared" si="4"/>
        <v>11.685256711606966</v>
      </c>
      <c r="H30" s="41">
        <v>1112513</v>
      </c>
    </row>
    <row r="31" spans="1:8">
      <c r="A31" s="65">
        <v>4</v>
      </c>
      <c r="B31" s="24" t="s">
        <v>28</v>
      </c>
      <c r="C31" s="40">
        <v>132</v>
      </c>
      <c r="D31" s="18">
        <f t="shared" si="1"/>
        <v>16.3095855882571</v>
      </c>
      <c r="E31" s="41">
        <v>809340</v>
      </c>
      <c r="F31" s="40">
        <v>139</v>
      </c>
      <c r="G31" s="18">
        <f t="shared" si="4"/>
        <v>17.155580130135565</v>
      </c>
      <c r="H31" s="41">
        <v>810232</v>
      </c>
    </row>
    <row r="32" spans="1:8">
      <c r="A32" s="25">
        <v>4</v>
      </c>
      <c r="B32" s="24" t="s">
        <v>29</v>
      </c>
      <c r="C32" s="40">
        <v>92</v>
      </c>
      <c r="D32" s="18">
        <f t="shared" si="1"/>
        <v>32.53320508649589</v>
      </c>
      <c r="E32" s="41">
        <v>282788</v>
      </c>
      <c r="F32" s="40">
        <v>72</v>
      </c>
      <c r="G32" s="18">
        <f t="shared" si="4"/>
        <v>25.583444668694391</v>
      </c>
      <c r="H32" s="41">
        <v>281432</v>
      </c>
    </row>
    <row r="33" spans="1:8">
      <c r="A33" s="25">
        <v>4</v>
      </c>
      <c r="B33" s="24" t="s">
        <v>30</v>
      </c>
      <c r="C33" s="40">
        <v>215</v>
      </c>
      <c r="D33" s="18">
        <f t="shared" si="1"/>
        <v>28.364565138234379</v>
      </c>
      <c r="E33" s="41">
        <v>757988</v>
      </c>
      <c r="F33" s="40">
        <v>130</v>
      </c>
      <c r="G33" s="18">
        <f t="shared" si="4"/>
        <v>17.191992234509353</v>
      </c>
      <c r="H33" s="41">
        <v>756166</v>
      </c>
    </row>
    <row r="34" spans="1:8">
      <c r="A34" s="25">
        <v>4</v>
      </c>
      <c r="B34" s="24" t="s">
        <v>31</v>
      </c>
      <c r="C34" s="40">
        <v>45</v>
      </c>
      <c r="D34" s="18">
        <f t="shared" si="1"/>
        <v>21.326306710203927</v>
      </c>
      <c r="E34" s="41">
        <v>211007</v>
      </c>
      <c r="F34" s="40">
        <v>54</v>
      </c>
      <c r="G34" s="18">
        <f t="shared" si="4"/>
        <v>25.706573742163066</v>
      </c>
      <c r="H34" s="41">
        <v>210063</v>
      </c>
    </row>
    <row r="35" spans="1:8">
      <c r="A35" s="25">
        <v>4</v>
      </c>
      <c r="B35" s="24" t="s">
        <v>32</v>
      </c>
      <c r="C35" s="42">
        <v>111</v>
      </c>
      <c r="D35" s="18">
        <f t="shared" si="1"/>
        <v>17.37445391778283</v>
      </c>
      <c r="E35" s="41">
        <v>638869</v>
      </c>
      <c r="F35" s="42">
        <v>88</v>
      </c>
      <c r="G35" s="18">
        <f t="shared" si="4"/>
        <v>13.86117092241367</v>
      </c>
      <c r="H35" s="41">
        <v>634867</v>
      </c>
    </row>
    <row r="36" spans="1:8">
      <c r="A36" s="26">
        <v>4</v>
      </c>
      <c r="B36" s="27" t="s">
        <v>33</v>
      </c>
      <c r="C36" s="43">
        <v>87</v>
      </c>
      <c r="D36" s="18">
        <f t="shared" si="1"/>
        <v>33.660003017793372</v>
      </c>
      <c r="E36" s="44">
        <v>258467</v>
      </c>
      <c r="F36" s="43">
        <v>79</v>
      </c>
      <c r="G36" s="18">
        <f t="shared" si="4"/>
        <v>30.617900232153445</v>
      </c>
      <c r="H36" s="44">
        <v>258019</v>
      </c>
    </row>
    <row r="37" spans="1:8">
      <c r="A37" s="30"/>
      <c r="B37" s="31" t="s">
        <v>15</v>
      </c>
      <c r="C37" s="45">
        <f>SUM(C29:C36)</f>
        <v>1046</v>
      </c>
      <c r="D37" s="33">
        <f>C37*100000/E37</f>
        <v>19.87049226200099</v>
      </c>
      <c r="E37" s="46">
        <f>SUM(E29:E36)</f>
        <v>5264087</v>
      </c>
      <c r="F37" s="45">
        <f>SUM(F29:F36)</f>
        <v>866</v>
      </c>
      <c r="G37" s="33">
        <f>F37*100000/H37</f>
        <v>16.415066908457192</v>
      </c>
      <c r="H37" s="46">
        <f>SUM(H29:H36)</f>
        <v>5275641</v>
      </c>
    </row>
    <row r="38" spans="1:8">
      <c r="A38" s="35">
        <v>5</v>
      </c>
      <c r="B38" s="16" t="s">
        <v>34</v>
      </c>
      <c r="C38" s="37">
        <v>222</v>
      </c>
      <c r="D38" s="18">
        <f t="shared" si="1"/>
        <v>25.550927487158358</v>
      </c>
      <c r="E38" s="38">
        <v>868853</v>
      </c>
      <c r="F38" s="37">
        <v>192</v>
      </c>
      <c r="G38" s="18">
        <f t="shared" ref="G38:G45" si="5">F38*100000/H38</f>
        <v>22.686213044808817</v>
      </c>
      <c r="H38" s="38">
        <v>846329</v>
      </c>
    </row>
    <row r="39" spans="1:8">
      <c r="A39" s="25">
        <v>5</v>
      </c>
      <c r="B39" s="24" t="s">
        <v>35</v>
      </c>
      <c r="C39" s="40">
        <v>163</v>
      </c>
      <c r="D39" s="18">
        <f t="shared" si="1"/>
        <v>18.446655779744667</v>
      </c>
      <c r="E39" s="47">
        <v>883629</v>
      </c>
      <c r="F39" s="40">
        <v>134</v>
      </c>
      <c r="G39" s="18">
        <f t="shared" si="5"/>
        <v>16.525338029489095</v>
      </c>
      <c r="H39" s="47">
        <v>810876</v>
      </c>
    </row>
    <row r="40" spans="1:8">
      <c r="A40" s="25">
        <v>5</v>
      </c>
      <c r="B40" s="24" t="s">
        <v>36</v>
      </c>
      <c r="C40" s="40">
        <v>214</v>
      </c>
      <c r="D40" s="18">
        <f t="shared" si="1"/>
        <v>25.202176808580045</v>
      </c>
      <c r="E40" s="41">
        <v>849133</v>
      </c>
      <c r="F40" s="40">
        <v>205</v>
      </c>
      <c r="G40" s="18">
        <f t="shared" si="5"/>
        <v>24.170651876585829</v>
      </c>
      <c r="H40" s="41">
        <v>848136</v>
      </c>
    </row>
    <row r="41" spans="1:8">
      <c r="A41" s="25">
        <v>5</v>
      </c>
      <c r="B41" s="24" t="s">
        <v>37</v>
      </c>
      <c r="C41" s="40">
        <v>178</v>
      </c>
      <c r="D41" s="18">
        <f t="shared" si="1"/>
        <v>19.730096710726855</v>
      </c>
      <c r="E41" s="47">
        <v>902175</v>
      </c>
      <c r="F41" s="40">
        <v>188</v>
      </c>
      <c r="G41" s="18">
        <f t="shared" si="5"/>
        <v>20.886800208868003</v>
      </c>
      <c r="H41" s="47">
        <v>900090</v>
      </c>
    </row>
    <row r="42" spans="1:8">
      <c r="A42" s="25">
        <v>5</v>
      </c>
      <c r="B42" s="24" t="s">
        <v>38</v>
      </c>
      <c r="C42" s="40">
        <v>101</v>
      </c>
      <c r="D42" s="18">
        <f t="shared" si="1"/>
        <v>18.327447984525101</v>
      </c>
      <c r="E42" s="41">
        <v>551086</v>
      </c>
      <c r="F42" s="40">
        <v>99</v>
      </c>
      <c r="G42" s="18">
        <f t="shared" si="5"/>
        <v>18.5662712738525</v>
      </c>
      <c r="H42" s="41">
        <v>533225</v>
      </c>
    </row>
    <row r="43" spans="1:8">
      <c r="A43" s="25">
        <v>5</v>
      </c>
      <c r="B43" s="24" t="s">
        <v>39</v>
      </c>
      <c r="C43" s="40">
        <v>31</v>
      </c>
      <c r="D43" s="18">
        <f t="shared" si="1"/>
        <v>15.9610344809832</v>
      </c>
      <c r="E43" s="41">
        <v>194223</v>
      </c>
      <c r="F43" s="40">
        <v>40</v>
      </c>
      <c r="G43" s="18">
        <f t="shared" si="5"/>
        <v>20.787535793538193</v>
      </c>
      <c r="H43" s="41">
        <v>192423</v>
      </c>
    </row>
    <row r="44" spans="1:8">
      <c r="A44" s="25">
        <v>5</v>
      </c>
      <c r="B44" s="24" t="s">
        <v>40</v>
      </c>
      <c r="C44" s="40">
        <v>70</v>
      </c>
      <c r="D44" s="18">
        <f t="shared" si="1"/>
        <v>14.594857189322402</v>
      </c>
      <c r="E44" s="47">
        <v>479621</v>
      </c>
      <c r="F44" s="40">
        <v>68</v>
      </c>
      <c r="G44" s="18">
        <f t="shared" si="5"/>
        <v>14.235143638879526</v>
      </c>
      <c r="H44" s="47">
        <v>477691</v>
      </c>
    </row>
    <row r="45" spans="1:8">
      <c r="A45" s="26">
        <v>5</v>
      </c>
      <c r="B45" s="27" t="s">
        <v>41</v>
      </c>
      <c r="C45" s="43">
        <v>77</v>
      </c>
      <c r="D45" s="18">
        <f t="shared" si="1"/>
        <v>14.335556275436304</v>
      </c>
      <c r="E45" s="44">
        <v>537126</v>
      </c>
      <c r="F45" s="43">
        <v>73</v>
      </c>
      <c r="G45" s="18">
        <f t="shared" si="5"/>
        <v>13.764650868115789</v>
      </c>
      <c r="H45" s="44">
        <v>530344</v>
      </c>
    </row>
    <row r="46" spans="1:8">
      <c r="A46" s="30"/>
      <c r="B46" s="31" t="s">
        <v>15</v>
      </c>
      <c r="C46" s="45">
        <f>SUM(C38:C45)</f>
        <v>1056</v>
      </c>
      <c r="D46" s="33">
        <f>C46*100000/E46</f>
        <v>20.053757743769946</v>
      </c>
      <c r="E46" s="46">
        <f>SUM(E38:E45)</f>
        <v>5265846</v>
      </c>
      <c r="F46" s="45">
        <f>SUM(F38:F45)</f>
        <v>999</v>
      </c>
      <c r="G46" s="33">
        <f>F46*100000/H46</f>
        <v>19.439148460220963</v>
      </c>
      <c r="H46" s="46">
        <f>SUM(H38:H45)</f>
        <v>5139114</v>
      </c>
    </row>
    <row r="47" spans="1:8">
      <c r="A47" s="48">
        <v>6</v>
      </c>
      <c r="B47" s="49" t="s">
        <v>42</v>
      </c>
      <c r="C47" s="50">
        <v>311</v>
      </c>
      <c r="D47" s="18">
        <f t="shared" si="1"/>
        <v>24.17541243953232</v>
      </c>
      <c r="E47" s="38">
        <v>1286431</v>
      </c>
      <c r="F47" s="50">
        <v>258</v>
      </c>
      <c r="G47" s="18">
        <f t="shared" ref="G47:G54" si="6">F47*100000/H47</f>
        <v>20.059868600085526</v>
      </c>
      <c r="H47" s="38">
        <v>1286150</v>
      </c>
    </row>
    <row r="48" spans="1:8">
      <c r="A48" s="25">
        <v>6</v>
      </c>
      <c r="B48" s="24" t="s">
        <v>43</v>
      </c>
      <c r="C48" s="40">
        <v>252</v>
      </c>
      <c r="D48" s="18">
        <f t="shared" si="1"/>
        <v>17.154013086061411</v>
      </c>
      <c r="E48" s="47">
        <v>1469044</v>
      </c>
      <c r="F48" s="40">
        <v>266</v>
      </c>
      <c r="G48" s="18">
        <f t="shared" si="6"/>
        <v>17.980250114742386</v>
      </c>
      <c r="H48" s="47">
        <v>1479401</v>
      </c>
    </row>
    <row r="49" spans="1:8">
      <c r="A49" s="25">
        <v>6</v>
      </c>
      <c r="B49" s="24" t="s">
        <v>44</v>
      </c>
      <c r="C49" s="40">
        <v>126</v>
      </c>
      <c r="D49" s="18">
        <f t="shared" si="1"/>
        <v>18.139649386491143</v>
      </c>
      <c r="E49" s="41">
        <v>694611</v>
      </c>
      <c r="F49" s="40">
        <v>125</v>
      </c>
      <c r="G49" s="18">
        <f t="shared" si="6"/>
        <v>17.855382826549956</v>
      </c>
      <c r="H49" s="41">
        <v>700069</v>
      </c>
    </row>
    <row r="50" spans="1:8">
      <c r="A50" s="25">
        <v>6</v>
      </c>
      <c r="B50" s="24" t="s">
        <v>45</v>
      </c>
      <c r="C50" s="40">
        <v>118</v>
      </c>
      <c r="D50" s="18">
        <f t="shared" si="1"/>
        <v>22.19079570927801</v>
      </c>
      <c r="E50" s="47">
        <v>531752</v>
      </c>
      <c r="F50" s="40">
        <v>128</v>
      </c>
      <c r="G50" s="18">
        <f t="shared" si="6"/>
        <v>24.113862645177697</v>
      </c>
      <c r="H50" s="47">
        <v>530815</v>
      </c>
    </row>
    <row r="51" spans="1:8">
      <c r="A51" s="25">
        <v>6</v>
      </c>
      <c r="B51" s="24" t="s">
        <v>46</v>
      </c>
      <c r="C51" s="40">
        <v>46</v>
      </c>
      <c r="D51" s="18">
        <f t="shared" si="1"/>
        <v>20.049076652850239</v>
      </c>
      <c r="E51" s="41">
        <v>229437</v>
      </c>
      <c r="F51" s="40">
        <v>37</v>
      </c>
      <c r="G51" s="18">
        <f t="shared" si="6"/>
        <v>16.875481749394535</v>
      </c>
      <c r="H51" s="41">
        <v>219253</v>
      </c>
    </row>
    <row r="52" spans="1:8">
      <c r="A52" s="25">
        <v>6</v>
      </c>
      <c r="B52" s="24" t="s">
        <v>47</v>
      </c>
      <c r="C52" s="40">
        <v>167</v>
      </c>
      <c r="D52" s="18">
        <f t="shared" si="1"/>
        <v>23.767167152921086</v>
      </c>
      <c r="E52" s="47">
        <v>702650</v>
      </c>
      <c r="F52" s="40">
        <v>184</v>
      </c>
      <c r="G52" s="18">
        <f t="shared" si="6"/>
        <v>26.137551706895767</v>
      </c>
      <c r="H52" s="47">
        <v>703968</v>
      </c>
    </row>
    <row r="53" spans="1:8">
      <c r="A53" s="25">
        <v>6</v>
      </c>
      <c r="B53" s="24" t="s">
        <v>48</v>
      </c>
      <c r="C53" s="40">
        <v>47</v>
      </c>
      <c r="D53" s="18">
        <f t="shared" si="1"/>
        <v>9.720544681414319</v>
      </c>
      <c r="E53" s="41">
        <v>483512</v>
      </c>
      <c r="F53" s="40">
        <v>52</v>
      </c>
      <c r="G53" s="18">
        <f t="shared" si="6"/>
        <v>10.710762050122247</v>
      </c>
      <c r="H53" s="41">
        <v>485493</v>
      </c>
    </row>
    <row r="54" spans="1:8">
      <c r="A54" s="26">
        <v>6</v>
      </c>
      <c r="B54" s="27" t="s">
        <v>49</v>
      </c>
      <c r="C54" s="43">
        <v>44</v>
      </c>
      <c r="D54" s="18">
        <f t="shared" si="1"/>
        <v>7.8857427563180034</v>
      </c>
      <c r="E54" s="44">
        <v>557969</v>
      </c>
      <c r="F54" s="43">
        <v>102</v>
      </c>
      <c r="G54" s="18">
        <f t="shared" si="6"/>
        <v>18.300100112312379</v>
      </c>
      <c r="H54" s="44">
        <v>557374</v>
      </c>
    </row>
    <row r="55" spans="1:8">
      <c r="A55" s="30"/>
      <c r="B55" s="31" t="s">
        <v>15</v>
      </c>
      <c r="C55" s="45">
        <f>SUM(C47:C54)</f>
        <v>1111</v>
      </c>
      <c r="D55" s="33">
        <f>C55*100000/E55</f>
        <v>18.655319217531098</v>
      </c>
      <c r="E55" s="46">
        <f>SUM(E47:E54)</f>
        <v>5955406</v>
      </c>
      <c r="F55" s="45">
        <f>SUM(F47:F54)</f>
        <v>1152</v>
      </c>
      <c r="G55" s="33">
        <f>F55*100000/H55</f>
        <v>19.320680188571181</v>
      </c>
      <c r="H55" s="46">
        <f>SUM(H47:H54)</f>
        <v>5962523</v>
      </c>
    </row>
    <row r="56" spans="1:8">
      <c r="A56" s="35">
        <v>7</v>
      </c>
      <c r="B56" s="16" t="s">
        <v>50</v>
      </c>
      <c r="C56" s="37">
        <v>575</v>
      </c>
      <c r="D56" s="18">
        <f t="shared" si="1"/>
        <v>31.946485469905021</v>
      </c>
      <c r="E56" s="47">
        <v>1799885</v>
      </c>
      <c r="F56" s="37">
        <v>568</v>
      </c>
      <c r="G56" s="18">
        <f t="shared" ref="G56:G59" si="7">F56*100000/H56</f>
        <v>31.537386516767839</v>
      </c>
      <c r="H56" s="47">
        <v>1801037</v>
      </c>
    </row>
    <row r="57" spans="1:8">
      <c r="A57" s="25">
        <v>7</v>
      </c>
      <c r="B57" s="24" t="s">
        <v>51</v>
      </c>
      <c r="C57" s="40">
        <v>467</v>
      </c>
      <c r="D57" s="18">
        <f t="shared" si="1"/>
        <v>48.441973362101159</v>
      </c>
      <c r="E57" s="41">
        <v>964040</v>
      </c>
      <c r="F57" s="40">
        <v>481</v>
      </c>
      <c r="G57" s="18">
        <f t="shared" si="7"/>
        <v>49.961049078161516</v>
      </c>
      <c r="H57" s="41">
        <v>962750</v>
      </c>
    </row>
    <row r="58" spans="1:8">
      <c r="A58" s="25">
        <v>7</v>
      </c>
      <c r="B58" s="24" t="s">
        <v>52</v>
      </c>
      <c r="C58" s="22">
        <v>510</v>
      </c>
      <c r="D58" s="18">
        <f t="shared" si="1"/>
        <v>38.988619909882772</v>
      </c>
      <c r="E58" s="47">
        <v>1308074</v>
      </c>
      <c r="F58" s="22">
        <v>576</v>
      </c>
      <c r="G58" s="18">
        <f t="shared" si="7"/>
        <v>44.070626239008163</v>
      </c>
      <c r="H58" s="47">
        <v>1306993</v>
      </c>
    </row>
    <row r="59" spans="1:8">
      <c r="A59" s="26">
        <v>7</v>
      </c>
      <c r="B59" s="27" t="s">
        <v>53</v>
      </c>
      <c r="C59" s="28">
        <v>421</v>
      </c>
      <c r="D59" s="18">
        <f t="shared" si="1"/>
        <v>42.731659389089522</v>
      </c>
      <c r="E59" s="44">
        <v>985218</v>
      </c>
      <c r="F59" s="28">
        <v>435</v>
      </c>
      <c r="G59" s="18">
        <f t="shared" si="7"/>
        <v>44.166292691544641</v>
      </c>
      <c r="H59" s="44">
        <v>984914</v>
      </c>
    </row>
    <row r="60" spans="1:8">
      <c r="A60" s="30"/>
      <c r="B60" s="31" t="s">
        <v>15</v>
      </c>
      <c r="C60" s="32">
        <f>SUM(C56:C59)</f>
        <v>1973</v>
      </c>
      <c r="D60" s="33">
        <f>C60*100000/E60</f>
        <v>39.013552315433564</v>
      </c>
      <c r="E60" s="46">
        <f>SUM(E56:E59)</f>
        <v>5057217</v>
      </c>
      <c r="F60" s="32">
        <f>SUM(F56:F59)</f>
        <v>2060</v>
      </c>
      <c r="G60" s="33">
        <f>F60*100000/H60</f>
        <v>40.746136929964514</v>
      </c>
      <c r="H60" s="46">
        <f>SUM(H56:H59)</f>
        <v>5055694</v>
      </c>
    </row>
    <row r="61" spans="1:8">
      <c r="A61" s="35">
        <v>8</v>
      </c>
      <c r="B61" s="16" t="s">
        <v>54</v>
      </c>
      <c r="C61" s="17">
        <v>107</v>
      </c>
      <c r="D61" s="18">
        <f t="shared" si="1"/>
        <v>25.407469321074426</v>
      </c>
      <c r="E61" s="38">
        <v>421136</v>
      </c>
      <c r="F61" s="17">
        <v>121</v>
      </c>
      <c r="G61" s="18">
        <f t="shared" ref="G61:G67" si="8">F61*100000/H61</f>
        <v>28.690594464375057</v>
      </c>
      <c r="H61" s="38">
        <v>421741</v>
      </c>
    </row>
    <row r="62" spans="1:8">
      <c r="A62" s="25">
        <v>8</v>
      </c>
      <c r="B62" s="24" t="s">
        <v>55</v>
      </c>
      <c r="C62" s="22">
        <v>179</v>
      </c>
      <c r="D62" s="18">
        <f t="shared" si="1"/>
        <v>35.07025807007782</v>
      </c>
      <c r="E62" s="41">
        <v>510404</v>
      </c>
      <c r="F62" s="22">
        <v>166</v>
      </c>
      <c r="G62" s="18">
        <f t="shared" si="8"/>
        <v>32.500523728319116</v>
      </c>
      <c r="H62" s="41">
        <v>510761</v>
      </c>
    </row>
    <row r="63" spans="1:8">
      <c r="A63" s="25">
        <v>8</v>
      </c>
      <c r="B63" s="24" t="s">
        <v>56</v>
      </c>
      <c r="C63" s="40">
        <v>499</v>
      </c>
      <c r="D63" s="18">
        <f t="shared" si="1"/>
        <v>31.643021065120575</v>
      </c>
      <c r="E63" s="41">
        <v>1576967</v>
      </c>
      <c r="F63" s="40">
        <v>544</v>
      </c>
      <c r="G63" s="18">
        <f t="shared" si="8"/>
        <v>34.535889073771578</v>
      </c>
      <c r="H63" s="41">
        <v>1575173</v>
      </c>
    </row>
    <row r="64" spans="1:8">
      <c r="A64" s="25">
        <v>8</v>
      </c>
      <c r="B64" s="24" t="s">
        <v>57</v>
      </c>
      <c r="C64" s="40">
        <v>182</v>
      </c>
      <c r="D64" s="18">
        <f t="shared" si="1"/>
        <v>28.468192269790869</v>
      </c>
      <c r="E64" s="47">
        <v>639310</v>
      </c>
      <c r="F64" s="40">
        <v>156</v>
      </c>
      <c r="G64" s="18">
        <f t="shared" si="8"/>
        <v>24.498564635379697</v>
      </c>
      <c r="H64" s="47">
        <v>636772</v>
      </c>
    </row>
    <row r="65" spans="1:8">
      <c r="A65" s="48">
        <v>8</v>
      </c>
      <c r="B65" s="49" t="s">
        <v>58</v>
      </c>
      <c r="C65" s="51">
        <v>146</v>
      </c>
      <c r="D65" s="18">
        <f t="shared" si="1"/>
        <v>28.078488992655359</v>
      </c>
      <c r="E65" s="41">
        <v>519971</v>
      </c>
      <c r="F65" s="51">
        <v>121</v>
      </c>
      <c r="G65" s="18">
        <f t="shared" si="8"/>
        <v>23.415759386623215</v>
      </c>
      <c r="H65" s="41">
        <v>516746</v>
      </c>
    </row>
    <row r="66" spans="1:8">
      <c r="A66" s="25">
        <v>8</v>
      </c>
      <c r="B66" s="24" t="s">
        <v>59</v>
      </c>
      <c r="C66" s="22">
        <v>351</v>
      </c>
      <c r="D66" s="18">
        <f t="shared" si="1"/>
        <v>30.672621757637351</v>
      </c>
      <c r="E66" s="41">
        <v>1144343</v>
      </c>
      <c r="F66" s="22">
        <v>343</v>
      </c>
      <c r="G66" s="18">
        <f t="shared" si="8"/>
        <v>29.908504391667126</v>
      </c>
      <c r="H66" s="41">
        <v>1146831</v>
      </c>
    </row>
    <row r="67" spans="1:8">
      <c r="A67" s="26">
        <v>8</v>
      </c>
      <c r="B67" s="27" t="s">
        <v>60</v>
      </c>
      <c r="C67" s="28">
        <v>297</v>
      </c>
      <c r="D67" s="18">
        <f t="shared" si="1"/>
        <v>41.472569456080969</v>
      </c>
      <c r="E67" s="47">
        <v>716136</v>
      </c>
      <c r="F67" s="28">
        <v>261</v>
      </c>
      <c r="G67" s="18">
        <f t="shared" si="8"/>
        <v>36.461018142499718</v>
      </c>
      <c r="H67" s="47">
        <v>715833</v>
      </c>
    </row>
    <row r="68" spans="1:8">
      <c r="A68" s="30"/>
      <c r="B68" s="31" t="s">
        <v>15</v>
      </c>
      <c r="C68" s="32">
        <f>SUM(C61:C67)</f>
        <v>1761</v>
      </c>
      <c r="D68" s="33">
        <f>C68*100000/E68</f>
        <v>31.854467231774443</v>
      </c>
      <c r="E68" s="46">
        <f>SUM(E61:E67)</f>
        <v>5528267</v>
      </c>
      <c r="F68" s="32">
        <f>SUM(F61:F67)</f>
        <v>1712</v>
      </c>
      <c r="G68" s="33">
        <f>F68*100000/H68</f>
        <v>30.992837070184837</v>
      </c>
      <c r="H68" s="46">
        <f>SUM(H61:H67)</f>
        <v>5523857</v>
      </c>
    </row>
    <row r="69" spans="1:8">
      <c r="A69" s="35">
        <v>9</v>
      </c>
      <c r="B69" s="16" t="s">
        <v>61</v>
      </c>
      <c r="C69" s="37">
        <v>455</v>
      </c>
      <c r="D69" s="18">
        <f t="shared" si="1"/>
        <v>17.299544850876021</v>
      </c>
      <c r="E69" s="38">
        <v>2630127</v>
      </c>
      <c r="F69" s="37">
        <v>407</v>
      </c>
      <c r="G69" s="18">
        <f t="shared" ref="G69:G72" si="9">F69*100000/H69</f>
        <v>15.46591153498602</v>
      </c>
      <c r="H69" s="38">
        <v>2631594</v>
      </c>
    </row>
    <row r="70" spans="1:8">
      <c r="A70" s="48">
        <v>9</v>
      </c>
      <c r="B70" s="49" t="s">
        <v>62</v>
      </c>
      <c r="C70" s="51">
        <v>215</v>
      </c>
      <c r="D70" s="18">
        <f t="shared" si="1"/>
        <v>13.553731720586354</v>
      </c>
      <c r="E70" s="41">
        <v>1586279</v>
      </c>
      <c r="F70" s="51">
        <v>484</v>
      </c>
      <c r="G70" s="18">
        <f t="shared" si="9"/>
        <v>30.473177936915484</v>
      </c>
      <c r="H70" s="41">
        <v>1588282</v>
      </c>
    </row>
    <row r="71" spans="1:8">
      <c r="A71" s="25">
        <v>9</v>
      </c>
      <c r="B71" s="24" t="s">
        <v>63</v>
      </c>
      <c r="C71" s="40">
        <v>256</v>
      </c>
      <c r="D71" s="18">
        <f t="shared" si="1"/>
        <v>18.347374569535475</v>
      </c>
      <c r="E71" s="47">
        <v>1395295</v>
      </c>
      <c r="F71" s="40">
        <v>240</v>
      </c>
      <c r="G71" s="18">
        <f t="shared" si="9"/>
        <v>17.201218419638057</v>
      </c>
      <c r="H71" s="47">
        <v>1395250</v>
      </c>
    </row>
    <row r="72" spans="1:8">
      <c r="A72" s="26">
        <v>9</v>
      </c>
      <c r="B72" s="27" t="s">
        <v>64</v>
      </c>
      <c r="C72" s="43">
        <v>320</v>
      </c>
      <c r="D72" s="18">
        <f t="shared" si="1"/>
        <v>28.113949350963122</v>
      </c>
      <c r="E72" s="44">
        <v>1138225</v>
      </c>
      <c r="F72" s="43">
        <v>305</v>
      </c>
      <c r="G72" s="18">
        <f t="shared" si="9"/>
        <v>26.804397327293994</v>
      </c>
      <c r="H72" s="44">
        <v>1137873</v>
      </c>
    </row>
    <row r="73" spans="1:8">
      <c r="A73" s="30"/>
      <c r="B73" s="31" t="s">
        <v>15</v>
      </c>
      <c r="C73" s="45">
        <f>SUM(C69:C72)</f>
        <v>1246</v>
      </c>
      <c r="D73" s="33">
        <f>C73*100000/E73</f>
        <v>18.459461629653422</v>
      </c>
      <c r="E73" s="46">
        <f>SUM(E69:E72)</f>
        <v>6749926</v>
      </c>
      <c r="F73" s="45">
        <f>SUM(F69:F72)</f>
        <v>1436</v>
      </c>
      <c r="G73" s="33">
        <f>F73*100000/H73</f>
        <v>21.264626279376021</v>
      </c>
      <c r="H73" s="46">
        <f>SUM(H69:H72)</f>
        <v>6752999</v>
      </c>
    </row>
    <row r="74" spans="1:8">
      <c r="A74" s="35">
        <v>10</v>
      </c>
      <c r="B74" s="16" t="s">
        <v>65</v>
      </c>
      <c r="C74" s="17">
        <v>244</v>
      </c>
      <c r="D74" s="18">
        <f t="shared" ref="D74:D78" si="10">C74*100000/E74</f>
        <v>16.603507559019004</v>
      </c>
      <c r="E74" s="47">
        <v>1469569</v>
      </c>
      <c r="F74" s="17">
        <v>258</v>
      </c>
      <c r="G74" s="18">
        <f t="shared" ref="G74:G78" si="11">F74*100000/H74</f>
        <v>17.54938485324837</v>
      </c>
      <c r="H74" s="47">
        <v>1470137</v>
      </c>
    </row>
    <row r="75" spans="1:8">
      <c r="A75" s="25">
        <v>10</v>
      </c>
      <c r="B75" s="24" t="s">
        <v>66</v>
      </c>
      <c r="C75" s="22">
        <v>522</v>
      </c>
      <c r="D75" s="18">
        <f t="shared" si="10"/>
        <v>28.061544019262477</v>
      </c>
      <c r="E75" s="41">
        <v>1860197</v>
      </c>
      <c r="F75" s="22">
        <v>523</v>
      </c>
      <c r="G75" s="18">
        <f t="shared" si="11"/>
        <v>28.136598613398291</v>
      </c>
      <c r="H75" s="41">
        <v>1858789</v>
      </c>
    </row>
    <row r="76" spans="1:8">
      <c r="A76" s="25">
        <v>10</v>
      </c>
      <c r="B76" s="24" t="s">
        <v>67</v>
      </c>
      <c r="C76" s="22">
        <v>221</v>
      </c>
      <c r="D76" s="18">
        <f t="shared" si="10"/>
        <v>40.926077503990754</v>
      </c>
      <c r="E76" s="47">
        <v>539998</v>
      </c>
      <c r="F76" s="22">
        <v>261</v>
      </c>
      <c r="G76" s="18">
        <f t="shared" si="11"/>
        <v>48.386558547735845</v>
      </c>
      <c r="H76" s="47">
        <v>539406</v>
      </c>
    </row>
    <row r="77" spans="1:8">
      <c r="A77" s="25">
        <v>10</v>
      </c>
      <c r="B77" s="24" t="s">
        <v>68</v>
      </c>
      <c r="C77" s="22">
        <v>118</v>
      </c>
      <c r="D77" s="18">
        <f t="shared" si="10"/>
        <v>31.320421180036682</v>
      </c>
      <c r="E77" s="41">
        <v>376751</v>
      </c>
      <c r="F77" s="22">
        <v>125</v>
      </c>
      <c r="G77" s="18">
        <f t="shared" si="11"/>
        <v>33.170664395139568</v>
      </c>
      <c r="H77" s="41">
        <v>376839</v>
      </c>
    </row>
    <row r="78" spans="1:8">
      <c r="A78" s="26">
        <v>10</v>
      </c>
      <c r="B78" s="27" t="s">
        <v>69</v>
      </c>
      <c r="C78" s="28">
        <v>105</v>
      </c>
      <c r="D78" s="18">
        <f t="shared" si="10"/>
        <v>30.104246705735289</v>
      </c>
      <c r="E78" s="47">
        <v>348788</v>
      </c>
      <c r="F78" s="28">
        <v>147</v>
      </c>
      <c r="G78" s="18">
        <f t="shared" si="11"/>
        <v>42.216631629734295</v>
      </c>
      <c r="H78" s="47">
        <v>348204</v>
      </c>
    </row>
    <row r="79" spans="1:8">
      <c r="A79" s="30"/>
      <c r="B79" s="31" t="s">
        <v>15</v>
      </c>
      <c r="C79" s="32">
        <f>SUM(C74:C78)</f>
        <v>1210</v>
      </c>
      <c r="D79" s="33">
        <f>C79*100000/E79</f>
        <v>26.331234305985916</v>
      </c>
      <c r="E79" s="46">
        <f>SUM(E74:E78)</f>
        <v>4595303</v>
      </c>
      <c r="F79" s="32">
        <f>SUM(F74:F78)</f>
        <v>1314</v>
      </c>
      <c r="G79" s="33">
        <f>F79*100000/H79</f>
        <v>28.606416850355131</v>
      </c>
      <c r="H79" s="46">
        <f>SUM(H74:H78)</f>
        <v>4593375</v>
      </c>
    </row>
    <row r="80" spans="1:8">
      <c r="A80" s="35">
        <v>11</v>
      </c>
      <c r="B80" s="16" t="s">
        <v>70</v>
      </c>
      <c r="C80" s="17">
        <v>264</v>
      </c>
      <c r="D80" s="18">
        <f t="shared" ref="D80:D86" si="12">C80*100000/E80</f>
        <v>16.994092621667082</v>
      </c>
      <c r="E80" s="38">
        <v>1553481</v>
      </c>
      <c r="F80" s="17">
        <v>260</v>
      </c>
      <c r="G80" s="18">
        <f t="shared" ref="G80:G86" si="13">F80*100000/H80</f>
        <v>16.737877752978537</v>
      </c>
      <c r="H80" s="38">
        <v>1553363</v>
      </c>
    </row>
    <row r="81" spans="1:8">
      <c r="A81" s="25">
        <v>11</v>
      </c>
      <c r="B81" s="24" t="s">
        <v>71</v>
      </c>
      <c r="C81" s="22">
        <v>71</v>
      </c>
      <c r="D81" s="18">
        <f t="shared" si="12"/>
        <v>15.301196510465155</v>
      </c>
      <c r="E81" s="41">
        <v>464016</v>
      </c>
      <c r="F81" s="22">
        <v>71</v>
      </c>
      <c r="G81" s="18">
        <f t="shared" si="13"/>
        <v>15.2306586723585</v>
      </c>
      <c r="H81" s="41">
        <v>466165</v>
      </c>
    </row>
    <row r="82" spans="1:8">
      <c r="A82" s="25">
        <v>11</v>
      </c>
      <c r="B82" s="24" t="s">
        <v>72</v>
      </c>
      <c r="C82" s="22">
        <v>45</v>
      </c>
      <c r="D82" s="18">
        <f t="shared" si="12"/>
        <v>16.992289276732649</v>
      </c>
      <c r="E82" s="47">
        <v>264826</v>
      </c>
      <c r="F82" s="22">
        <v>44</v>
      </c>
      <c r="G82" s="18">
        <f t="shared" si="13"/>
        <v>16.735128556214818</v>
      </c>
      <c r="H82" s="47">
        <v>262920</v>
      </c>
    </row>
    <row r="83" spans="1:8">
      <c r="A83" s="25">
        <v>11</v>
      </c>
      <c r="B83" s="24" t="s">
        <v>73</v>
      </c>
      <c r="C83" s="22">
        <v>44</v>
      </c>
      <c r="D83" s="18">
        <f t="shared" si="12"/>
        <v>11.270867113915166</v>
      </c>
      <c r="E83" s="41">
        <v>390387</v>
      </c>
      <c r="F83" s="22">
        <v>39</v>
      </c>
      <c r="G83" s="18">
        <f t="shared" si="13"/>
        <v>10.045306909883294</v>
      </c>
      <c r="H83" s="41">
        <v>388241</v>
      </c>
    </row>
    <row r="84" spans="1:8">
      <c r="A84" s="25">
        <v>11</v>
      </c>
      <c r="B84" s="24" t="s">
        <v>74</v>
      </c>
      <c r="C84" s="22">
        <v>182</v>
      </c>
      <c r="D84" s="18">
        <f t="shared" si="12"/>
        <v>17.352470629513309</v>
      </c>
      <c r="E84" s="41">
        <v>1048842</v>
      </c>
      <c r="F84" s="22">
        <v>175</v>
      </c>
      <c r="G84" s="18">
        <f t="shared" si="13"/>
        <v>16.687565856286682</v>
      </c>
      <c r="H84" s="41">
        <v>1048685</v>
      </c>
    </row>
    <row r="85" spans="1:8">
      <c r="A85" s="25">
        <v>11</v>
      </c>
      <c r="B85" s="24" t="s">
        <v>75</v>
      </c>
      <c r="C85" s="22">
        <v>18</v>
      </c>
      <c r="D85" s="18">
        <f t="shared" si="12"/>
        <v>9.5569301016751176</v>
      </c>
      <c r="E85" s="47">
        <v>188345</v>
      </c>
      <c r="F85" s="22">
        <v>22</v>
      </c>
      <c r="G85" s="18">
        <f t="shared" si="13"/>
        <v>12.480286819682547</v>
      </c>
      <c r="H85" s="47">
        <v>176278</v>
      </c>
    </row>
    <row r="86" spans="1:8">
      <c r="A86" s="26">
        <v>11</v>
      </c>
      <c r="B86" s="27" t="s">
        <v>76</v>
      </c>
      <c r="C86" s="28">
        <v>65</v>
      </c>
      <c r="D86" s="18">
        <f t="shared" si="12"/>
        <v>12.827647725164688</v>
      </c>
      <c r="E86" s="44">
        <v>506718</v>
      </c>
      <c r="F86" s="28">
        <v>50</v>
      </c>
      <c r="G86" s="18">
        <f t="shared" si="13"/>
        <v>9.9110974558212828</v>
      </c>
      <c r="H86" s="44">
        <v>504485</v>
      </c>
    </row>
    <row r="87" spans="1:8">
      <c r="A87" s="30"/>
      <c r="B87" s="31" t="s">
        <v>15</v>
      </c>
      <c r="C87" s="32">
        <f>SUM(C80:C86)</f>
        <v>689</v>
      </c>
      <c r="D87" s="33">
        <f>C87*100000/E87</f>
        <v>15.600182492700858</v>
      </c>
      <c r="E87" s="46">
        <f>SUM(E80:E86)</f>
        <v>4416615</v>
      </c>
      <c r="F87" s="32">
        <f>SUM(F80:F86)</f>
        <v>661</v>
      </c>
      <c r="G87" s="33">
        <f>F87*100000/H87</f>
        <v>15.022259534191777</v>
      </c>
      <c r="H87" s="46">
        <f>SUM(H80:H86)</f>
        <v>4400137</v>
      </c>
    </row>
    <row r="88" spans="1:8">
      <c r="A88" s="35">
        <v>12</v>
      </c>
      <c r="B88" s="39" t="s">
        <v>77</v>
      </c>
      <c r="C88" s="17">
        <v>339</v>
      </c>
      <c r="D88" s="18">
        <f t="shared" ref="D88:D94" si="14">C88*100000/E88</f>
        <v>23.974387716061212</v>
      </c>
      <c r="E88" s="38">
        <v>1414009</v>
      </c>
      <c r="F88" s="17">
        <v>306</v>
      </c>
      <c r="G88" s="18">
        <f t="shared" ref="G88:G94" si="15">F88*100000/H88</f>
        <v>21.669607879239383</v>
      </c>
      <c r="H88" s="38">
        <v>1412116</v>
      </c>
    </row>
    <row r="89" spans="1:8">
      <c r="A89" s="25">
        <v>12</v>
      </c>
      <c r="B89" s="52" t="s">
        <v>78</v>
      </c>
      <c r="C89" s="40">
        <v>50</v>
      </c>
      <c r="D89" s="18">
        <f t="shared" si="14"/>
        <v>15.784472498713566</v>
      </c>
      <c r="E89" s="41">
        <v>316767</v>
      </c>
      <c r="F89" s="40">
        <v>72</v>
      </c>
      <c r="G89" s="18">
        <f t="shared" si="15"/>
        <v>22.628487379904019</v>
      </c>
      <c r="H89" s="41">
        <v>318183</v>
      </c>
    </row>
    <row r="90" spans="1:8">
      <c r="A90" s="25">
        <v>12</v>
      </c>
      <c r="B90" s="52" t="s">
        <v>79</v>
      </c>
      <c r="C90" s="40">
        <v>172</v>
      </c>
      <c r="D90" s="18">
        <f t="shared" si="14"/>
        <v>26.823072208646074</v>
      </c>
      <c r="E90" s="41">
        <v>641239</v>
      </c>
      <c r="F90" s="40">
        <v>158</v>
      </c>
      <c r="G90" s="18">
        <f t="shared" si="15"/>
        <v>24.643142343781193</v>
      </c>
      <c r="H90" s="41">
        <v>641152</v>
      </c>
    </row>
    <row r="91" spans="1:8">
      <c r="A91" s="48">
        <v>12</v>
      </c>
      <c r="B91" s="53" t="s">
        <v>80</v>
      </c>
      <c r="C91" s="54">
        <v>139</v>
      </c>
      <c r="D91" s="18">
        <f t="shared" si="14"/>
        <v>26.566110434747706</v>
      </c>
      <c r="E91" s="41">
        <v>523223</v>
      </c>
      <c r="F91" s="54">
        <v>139</v>
      </c>
      <c r="G91" s="18">
        <f t="shared" si="15"/>
        <v>26.528388238190573</v>
      </c>
      <c r="H91" s="41">
        <v>523967</v>
      </c>
    </row>
    <row r="92" spans="1:8">
      <c r="A92" s="25">
        <v>12</v>
      </c>
      <c r="B92" s="52" t="s">
        <v>81</v>
      </c>
      <c r="C92" s="40">
        <v>202</v>
      </c>
      <c r="D92" s="18">
        <f t="shared" si="14"/>
        <v>28.960905644795925</v>
      </c>
      <c r="E92" s="44">
        <v>697492</v>
      </c>
      <c r="F92" s="40">
        <v>223</v>
      </c>
      <c r="G92" s="18">
        <f t="shared" si="15"/>
        <v>31.683022020410686</v>
      </c>
      <c r="H92" s="44">
        <v>703847</v>
      </c>
    </row>
    <row r="93" spans="1:8">
      <c r="A93" s="48">
        <v>12</v>
      </c>
      <c r="B93" s="53" t="s">
        <v>82</v>
      </c>
      <c r="C93" s="51">
        <v>97</v>
      </c>
      <c r="D93" s="18">
        <f t="shared" si="14"/>
        <v>18.646351754775484</v>
      </c>
      <c r="E93" s="41">
        <v>520209</v>
      </c>
      <c r="F93" s="51">
        <v>87</v>
      </c>
      <c r="G93" s="18">
        <f t="shared" si="15"/>
        <v>16.622022842862656</v>
      </c>
      <c r="H93" s="41">
        <v>523402</v>
      </c>
    </row>
    <row r="94" spans="1:8">
      <c r="A94" s="55">
        <v>12</v>
      </c>
      <c r="B94" s="56" t="s">
        <v>83</v>
      </c>
      <c r="C94" s="57">
        <v>200</v>
      </c>
      <c r="D94" s="18">
        <f t="shared" si="14"/>
        <v>25.432964428184302</v>
      </c>
      <c r="E94" s="58">
        <v>786381</v>
      </c>
      <c r="F94" s="57">
        <v>183</v>
      </c>
      <c r="G94" s="18">
        <f t="shared" si="15"/>
        <v>23.113852776125285</v>
      </c>
      <c r="H94" s="58">
        <v>791733</v>
      </c>
    </row>
    <row r="95" spans="1:8">
      <c r="A95" s="59"/>
      <c r="B95" s="31" t="s">
        <v>15</v>
      </c>
      <c r="C95" s="60">
        <f>SUM(C88:C94)</f>
        <v>1199</v>
      </c>
      <c r="D95" s="61">
        <f>C95*100000/E95</f>
        <v>24.472783978184729</v>
      </c>
      <c r="E95" s="62">
        <f>SUM(E88:E94)</f>
        <v>4899320</v>
      </c>
      <c r="F95" s="60">
        <f>SUM(F88:F94)</f>
        <v>1168</v>
      </c>
      <c r="G95" s="33">
        <f>F95*100000/H95</f>
        <v>23.766889142112973</v>
      </c>
      <c r="H95" s="62">
        <f>SUM(H88:H94)</f>
        <v>4914400</v>
      </c>
    </row>
    <row r="97" spans="1:12" s="77" customFormat="1" ht="11.25">
      <c r="A97" s="77" t="s">
        <v>94</v>
      </c>
    </row>
    <row r="98" spans="1:12">
      <c r="A98" s="71" t="s">
        <v>91</v>
      </c>
      <c r="B98" s="72"/>
      <c r="C98" s="72"/>
      <c r="D98" s="72"/>
      <c r="E98" s="72"/>
      <c r="F98" s="72"/>
      <c r="G98" s="72"/>
      <c r="H98" s="72"/>
      <c r="I98" s="72"/>
      <c r="J98" s="73"/>
      <c r="K98" s="74"/>
      <c r="L98" s="75"/>
    </row>
    <row r="99" spans="1:12">
      <c r="A99" s="72" t="s">
        <v>93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>
      <c r="A100" s="72" t="s">
        <v>92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</sheetData>
  <mergeCells count="5">
    <mergeCell ref="A2:N2"/>
    <mergeCell ref="A4:A5"/>
    <mergeCell ref="B4:B5"/>
    <mergeCell ref="C4:E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0"/>
  <sheetViews>
    <sheetView workbookViewId="0">
      <selection activeCell="H7" sqref="H7"/>
    </sheetView>
  </sheetViews>
  <sheetFormatPr defaultRowHeight="14.25"/>
  <cols>
    <col min="2" max="2" width="10.75" customWidth="1"/>
  </cols>
  <sheetData>
    <row r="2" spans="1:9">
      <c r="A2" s="67" t="s">
        <v>86</v>
      </c>
      <c r="B2" s="68"/>
      <c r="C2" s="68"/>
      <c r="D2" s="68"/>
      <c r="E2" s="68"/>
      <c r="F2" s="68"/>
      <c r="G2" s="68"/>
      <c r="H2" s="68"/>
      <c r="I2" s="68"/>
    </row>
    <row r="4" spans="1:9" ht="15">
      <c r="A4" s="87" t="s">
        <v>0</v>
      </c>
      <c r="B4" s="89" t="s">
        <v>1</v>
      </c>
      <c r="C4" s="91" t="s">
        <v>84</v>
      </c>
      <c r="D4" s="92"/>
      <c r="E4" s="93"/>
      <c r="F4" s="91" t="s">
        <v>85</v>
      </c>
      <c r="G4" s="92"/>
      <c r="H4" s="94"/>
    </row>
    <row r="5" spans="1:9">
      <c r="A5" s="88"/>
      <c r="B5" s="90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</row>
    <row r="6" spans="1:9" ht="15">
      <c r="A6" s="6"/>
      <c r="B6" s="7" t="s">
        <v>5</v>
      </c>
      <c r="C6" s="8">
        <f>C7+C16+C22+C28+C37+C46+C55+C60+C68+C73+C79+C87+C95</f>
        <v>21008</v>
      </c>
      <c r="D6" s="64">
        <f>C6*100000/E6</f>
        <v>31.912344655918858</v>
      </c>
      <c r="E6" s="9">
        <f>E7+E16+E22+E28+E37+E46+E55+E60+E68+E73+E79+E87+E95</f>
        <v>65830324.366666667</v>
      </c>
      <c r="F6" s="8">
        <f>F7+F16+F22+F28+F37+F46+F55+F60+F68+F73+F79+F87+F95</f>
        <v>20746</v>
      </c>
      <c r="G6" s="64">
        <f>F6*100000/H6</f>
        <v>31.816677536776933</v>
      </c>
      <c r="H6" s="9">
        <f>H7+H16+H22+H28+H37+H46+H55+H60+H68+H73+H79+H87+H95</f>
        <v>65204797</v>
      </c>
    </row>
    <row r="7" spans="1:9">
      <c r="A7" s="10"/>
      <c r="B7" s="11" t="s">
        <v>6</v>
      </c>
      <c r="C7" s="12">
        <v>2738</v>
      </c>
      <c r="D7" s="63">
        <f>C7*100000/E7</f>
        <v>48.106569298751751</v>
      </c>
      <c r="E7" s="13">
        <v>5691530.3666666672</v>
      </c>
      <c r="F7" s="14">
        <v>2591</v>
      </c>
      <c r="G7" s="63">
        <f>F7*100000/H7</f>
        <v>46.381159690100098</v>
      </c>
      <c r="H7" s="66">
        <v>5586320</v>
      </c>
    </row>
    <row r="8" spans="1:9">
      <c r="A8" s="15">
        <v>1</v>
      </c>
      <c r="B8" s="16" t="s">
        <v>7</v>
      </c>
      <c r="C8" s="17">
        <v>463</v>
      </c>
      <c r="D8" s="18">
        <f>C8*100000/E8</f>
        <v>26.73205531399195</v>
      </c>
      <c r="E8" s="19">
        <v>1732003</v>
      </c>
      <c r="F8" s="17">
        <v>445</v>
      </c>
      <c r="G8" s="18">
        <f t="shared" ref="G8:G15" si="0">F8*100000/H8</f>
        <v>27.632560221904981</v>
      </c>
      <c r="H8" s="19">
        <v>1610419</v>
      </c>
    </row>
    <row r="9" spans="1:9">
      <c r="A9" s="20">
        <v>1</v>
      </c>
      <c r="B9" s="21" t="s">
        <v>8</v>
      </c>
      <c r="C9" s="22">
        <v>182</v>
      </c>
      <c r="D9" s="18">
        <f>C9*100000/E9</f>
        <v>44.806286666683079</v>
      </c>
      <c r="E9" s="23">
        <v>406193</v>
      </c>
      <c r="F9" s="22">
        <v>191</v>
      </c>
      <c r="G9" s="18">
        <f>F9*100000/H9</f>
        <v>47.32244173888914</v>
      </c>
      <c r="H9" s="23">
        <v>403614</v>
      </c>
    </row>
    <row r="10" spans="1:9">
      <c r="A10" s="20">
        <v>1</v>
      </c>
      <c r="B10" s="16" t="s">
        <v>9</v>
      </c>
      <c r="C10" s="22">
        <v>328</v>
      </c>
      <c r="D10" s="18">
        <f t="shared" ref="D10:D72" si="1">C10*100000/E10</f>
        <v>43.698199980548971</v>
      </c>
      <c r="E10" s="23">
        <v>750603</v>
      </c>
      <c r="F10" s="22">
        <v>279</v>
      </c>
      <c r="G10" s="18">
        <f t="shared" si="0"/>
        <v>37.44358298853475</v>
      </c>
      <c r="H10" s="23">
        <v>745121</v>
      </c>
    </row>
    <row r="11" spans="1:9">
      <c r="A11" s="20">
        <v>1</v>
      </c>
      <c r="B11" s="24" t="s">
        <v>10</v>
      </c>
      <c r="C11" s="22">
        <v>192</v>
      </c>
      <c r="D11" s="18">
        <f t="shared" si="1"/>
        <v>42.56470056176537</v>
      </c>
      <c r="E11" s="23">
        <v>451078</v>
      </c>
      <c r="F11" s="22">
        <v>196</v>
      </c>
      <c r="G11" s="18">
        <f t="shared" si="0"/>
        <v>43.73438057836487</v>
      </c>
      <c r="H11" s="23">
        <v>448160</v>
      </c>
    </row>
    <row r="12" spans="1:9">
      <c r="A12" s="25">
        <v>1</v>
      </c>
      <c r="B12" s="24" t="s">
        <v>11</v>
      </c>
      <c r="C12" s="22">
        <v>205</v>
      </c>
      <c r="D12" s="18">
        <f t="shared" si="1"/>
        <v>42.733528309399084</v>
      </c>
      <c r="E12" s="23">
        <v>479717</v>
      </c>
      <c r="F12" s="22">
        <v>184</v>
      </c>
      <c r="G12" s="18">
        <f t="shared" si="0"/>
        <v>38.486235941542752</v>
      </c>
      <c r="H12" s="23">
        <v>478093</v>
      </c>
    </row>
    <row r="13" spans="1:9">
      <c r="A13" s="25">
        <v>1</v>
      </c>
      <c r="B13" s="24" t="s">
        <v>12</v>
      </c>
      <c r="C13" s="22">
        <v>138</v>
      </c>
      <c r="D13" s="18">
        <f t="shared" si="1"/>
        <v>28.695239917158091</v>
      </c>
      <c r="E13" s="23">
        <v>480916</v>
      </c>
      <c r="F13" s="22">
        <v>180</v>
      </c>
      <c r="G13" s="18">
        <f t="shared" si="0"/>
        <v>37.815841055818282</v>
      </c>
      <c r="H13" s="23">
        <v>475991</v>
      </c>
    </row>
    <row r="14" spans="1:9">
      <c r="A14" s="26">
        <v>1</v>
      </c>
      <c r="B14" s="27" t="s">
        <v>13</v>
      </c>
      <c r="C14" s="28">
        <v>391</v>
      </c>
      <c r="D14" s="18">
        <f t="shared" si="1"/>
        <v>30.540981544967494</v>
      </c>
      <c r="E14" s="23">
        <v>1280247</v>
      </c>
      <c r="F14" s="28">
        <v>316</v>
      </c>
      <c r="G14" s="18">
        <f t="shared" si="0"/>
        <v>27.090489952085839</v>
      </c>
      <c r="H14" s="23">
        <v>1166461</v>
      </c>
    </row>
    <row r="15" spans="1:9">
      <c r="A15" s="26">
        <v>1</v>
      </c>
      <c r="B15" s="27" t="s">
        <v>14</v>
      </c>
      <c r="C15" s="28">
        <v>28</v>
      </c>
      <c r="D15" s="18">
        <f t="shared" si="1"/>
        <v>10.188338718598084</v>
      </c>
      <c r="E15" s="29">
        <v>274824</v>
      </c>
      <c r="F15" s="28">
        <v>33</v>
      </c>
      <c r="G15" s="18">
        <f t="shared" si="0"/>
        <v>14.124777427749624</v>
      </c>
      <c r="H15" s="29">
        <v>233632</v>
      </c>
    </row>
    <row r="16" spans="1:9">
      <c r="A16" s="30"/>
      <c r="B16" s="31" t="s">
        <v>15</v>
      </c>
      <c r="C16" s="32">
        <f>SUM(C8:C15)</f>
        <v>1927</v>
      </c>
      <c r="D16" s="33">
        <f>C16*100000/E16</f>
        <v>32.908775405890552</v>
      </c>
      <c r="E16" s="34">
        <f>SUM(E8:E15)</f>
        <v>5855581</v>
      </c>
      <c r="F16" s="32">
        <f>SUM(F8:F15)</f>
        <v>1824</v>
      </c>
      <c r="G16" s="33">
        <f>F16*100000/H16</f>
        <v>32.79696038346551</v>
      </c>
      <c r="H16" s="34">
        <f>SUM(H8:H15)</f>
        <v>5561491</v>
      </c>
    </row>
    <row r="17" spans="1:8">
      <c r="A17" s="35">
        <v>2</v>
      </c>
      <c r="B17" s="16" t="s">
        <v>16</v>
      </c>
      <c r="C17" s="17">
        <v>178</v>
      </c>
      <c r="D17" s="18">
        <f t="shared" si="1"/>
        <v>38.781392774895799</v>
      </c>
      <c r="E17" s="19">
        <v>458983</v>
      </c>
      <c r="F17" s="36">
        <v>171</v>
      </c>
      <c r="G17" s="18">
        <f t="shared" ref="G17:G21" si="2">F17*100000/H17</f>
        <v>37.448262269233297</v>
      </c>
      <c r="H17" s="19">
        <v>456630</v>
      </c>
    </row>
    <row r="18" spans="1:8">
      <c r="A18" s="25">
        <v>2</v>
      </c>
      <c r="B18" s="24" t="s">
        <v>17</v>
      </c>
      <c r="C18" s="22">
        <v>166</v>
      </c>
      <c r="D18" s="18">
        <f t="shared" si="1"/>
        <v>26.552607754001286</v>
      </c>
      <c r="E18" s="23">
        <v>625174</v>
      </c>
      <c r="F18" s="22">
        <v>140</v>
      </c>
      <c r="G18" s="18">
        <f t="shared" si="2"/>
        <v>26.304071306579587</v>
      </c>
      <c r="H18" s="23">
        <v>532237</v>
      </c>
    </row>
    <row r="19" spans="1:8">
      <c r="A19" s="25">
        <v>2</v>
      </c>
      <c r="B19" s="24" t="s">
        <v>18</v>
      </c>
      <c r="C19" s="22">
        <v>142</v>
      </c>
      <c r="D19" s="18">
        <f t="shared" si="1"/>
        <v>23.628427994029661</v>
      </c>
      <c r="E19" s="19">
        <v>600971</v>
      </c>
      <c r="F19" s="22">
        <v>153</v>
      </c>
      <c r="G19" s="18">
        <f t="shared" si="2"/>
        <v>25.536602463531061</v>
      </c>
      <c r="H19" s="19">
        <v>599140</v>
      </c>
    </row>
    <row r="20" spans="1:8">
      <c r="A20" s="25">
        <v>2</v>
      </c>
      <c r="B20" s="24" t="s">
        <v>19</v>
      </c>
      <c r="C20" s="22">
        <v>341</v>
      </c>
      <c r="D20" s="18">
        <f t="shared" si="1"/>
        <v>39.441070298792134</v>
      </c>
      <c r="E20" s="23">
        <v>864581</v>
      </c>
      <c r="F20" s="22">
        <v>325</v>
      </c>
      <c r="G20" s="18">
        <f t="shared" si="2"/>
        <v>37.606687278988389</v>
      </c>
      <c r="H20" s="23">
        <v>864208</v>
      </c>
    </row>
    <row r="21" spans="1:8">
      <c r="A21" s="26">
        <v>2</v>
      </c>
      <c r="B21" s="27" t="s">
        <v>20</v>
      </c>
      <c r="C21" s="28">
        <v>235</v>
      </c>
      <c r="D21" s="18">
        <f t="shared" si="1"/>
        <v>23.591914097323173</v>
      </c>
      <c r="E21" s="29">
        <v>996104</v>
      </c>
      <c r="F21" s="28">
        <v>224</v>
      </c>
      <c r="G21" s="18">
        <f t="shared" si="2"/>
        <v>22.549003817224218</v>
      </c>
      <c r="H21" s="29">
        <v>993392</v>
      </c>
    </row>
    <row r="22" spans="1:8">
      <c r="A22" s="30"/>
      <c r="B22" s="31" t="s">
        <v>15</v>
      </c>
      <c r="C22" s="32">
        <f>SUM(C17:C21)</f>
        <v>1062</v>
      </c>
      <c r="D22" s="33">
        <f>C22*100000/E22</f>
        <v>29.950818049344395</v>
      </c>
      <c r="E22" s="34">
        <f>SUM(E17:E21)</f>
        <v>3545813</v>
      </c>
      <c r="F22" s="32">
        <f>SUM(F17:F21)</f>
        <v>1013</v>
      </c>
      <c r="G22" s="33">
        <f>F22*100000/H22</f>
        <v>29.399754528012046</v>
      </c>
      <c r="H22" s="34">
        <f>SUM(H17:H21)</f>
        <v>3445607</v>
      </c>
    </row>
    <row r="23" spans="1:8">
      <c r="A23" s="35">
        <v>3</v>
      </c>
      <c r="B23" s="16" t="s">
        <v>21</v>
      </c>
      <c r="C23" s="37">
        <v>143</v>
      </c>
      <c r="D23" s="18">
        <f t="shared" si="1"/>
        <v>43.19667476226725</v>
      </c>
      <c r="E23" s="38">
        <v>331044</v>
      </c>
      <c r="F23" s="37">
        <v>187</v>
      </c>
      <c r="G23" s="18">
        <f t="shared" ref="G23:G27" si="3">F23*100000/H23</f>
        <v>56.709628506444275</v>
      </c>
      <c r="H23" s="38">
        <v>329750</v>
      </c>
    </row>
    <row r="24" spans="1:8">
      <c r="A24" s="25">
        <v>3</v>
      </c>
      <c r="B24" s="21" t="s">
        <v>22</v>
      </c>
      <c r="C24" s="22">
        <v>418</v>
      </c>
      <c r="D24" s="18">
        <f t="shared" si="1"/>
        <v>39.094723334686371</v>
      </c>
      <c r="E24" s="23">
        <v>1069198</v>
      </c>
      <c r="F24" s="22">
        <v>366</v>
      </c>
      <c r="G24" s="18">
        <f t="shared" si="3"/>
        <v>34.396718214753939</v>
      </c>
      <c r="H24" s="23">
        <v>1064055</v>
      </c>
    </row>
    <row r="25" spans="1:8">
      <c r="A25" s="25">
        <v>3</v>
      </c>
      <c r="B25" s="24" t="s">
        <v>23</v>
      </c>
      <c r="C25" s="22">
        <v>134</v>
      </c>
      <c r="D25" s="18">
        <f t="shared" si="1"/>
        <v>40.532120192860297</v>
      </c>
      <c r="E25" s="23">
        <v>330602</v>
      </c>
      <c r="F25" s="22">
        <v>129</v>
      </c>
      <c r="G25" s="18">
        <f t="shared" si="3"/>
        <v>39.130513914082741</v>
      </c>
      <c r="H25" s="23">
        <v>329666</v>
      </c>
    </row>
    <row r="26" spans="1:8">
      <c r="A26" s="25">
        <v>3</v>
      </c>
      <c r="B26" s="24" t="s">
        <v>24</v>
      </c>
      <c r="C26" s="22">
        <v>218</v>
      </c>
      <c r="D26" s="18">
        <f t="shared" si="1"/>
        <v>29.869151195451121</v>
      </c>
      <c r="E26" s="23">
        <v>729850</v>
      </c>
      <c r="F26" s="22">
        <v>167</v>
      </c>
      <c r="G26" s="18">
        <f t="shared" si="3"/>
        <v>22.937732982811809</v>
      </c>
      <c r="H26" s="23">
        <v>728058</v>
      </c>
    </row>
    <row r="27" spans="1:8">
      <c r="A27" s="26">
        <v>3</v>
      </c>
      <c r="B27" s="27" t="s">
        <v>25</v>
      </c>
      <c r="C27" s="28">
        <v>221</v>
      </c>
      <c r="D27" s="18">
        <f t="shared" si="1"/>
        <v>40.571377168778767</v>
      </c>
      <c r="E27" s="29">
        <v>544719</v>
      </c>
      <c r="F27" s="28">
        <v>150</v>
      </c>
      <c r="G27" s="18">
        <f t="shared" si="3"/>
        <v>27.669661138883253</v>
      </c>
      <c r="H27" s="29">
        <v>542110</v>
      </c>
    </row>
    <row r="28" spans="1:8">
      <c r="A28" s="30"/>
      <c r="B28" s="31" t="s">
        <v>15</v>
      </c>
      <c r="C28" s="32">
        <f>SUM(C23:C27)</f>
        <v>1134</v>
      </c>
      <c r="D28" s="33">
        <f>C28*100000/E28</f>
        <v>37.731919040744152</v>
      </c>
      <c r="E28" s="34">
        <f>SUM(E23:E27)</f>
        <v>3005413</v>
      </c>
      <c r="F28" s="32">
        <f>SUM(F23:F27)</f>
        <v>999</v>
      </c>
      <c r="G28" s="33">
        <f>F28*100000/H28</f>
        <v>33.37075712869855</v>
      </c>
      <c r="H28" s="34">
        <f>SUM(H23:H27)</f>
        <v>2993639</v>
      </c>
    </row>
    <row r="29" spans="1:8">
      <c r="A29" s="35">
        <v>4</v>
      </c>
      <c r="B29" s="39" t="s">
        <v>26</v>
      </c>
      <c r="C29" s="37">
        <v>440</v>
      </c>
      <c r="D29" s="18">
        <f t="shared" si="1"/>
        <v>36.580762841926209</v>
      </c>
      <c r="E29" s="38">
        <v>1202818</v>
      </c>
      <c r="F29" s="37">
        <v>421</v>
      </c>
      <c r="G29" s="18">
        <f t="shared" ref="G29:G36" si="4">F29*100000/H29</f>
        <v>34.72597412131325</v>
      </c>
      <c r="H29" s="38">
        <v>1212349</v>
      </c>
    </row>
    <row r="30" spans="1:8">
      <c r="A30" s="25">
        <v>4</v>
      </c>
      <c r="B30" s="24" t="s">
        <v>27</v>
      </c>
      <c r="C30" s="40">
        <v>455</v>
      </c>
      <c r="D30" s="18">
        <f t="shared" si="1"/>
        <v>41.258240313381272</v>
      </c>
      <c r="E30" s="41">
        <v>1102810</v>
      </c>
      <c r="F30" s="40">
        <v>423</v>
      </c>
      <c r="G30" s="18">
        <f t="shared" si="4"/>
        <v>38.022027607767278</v>
      </c>
      <c r="H30" s="41">
        <v>1112513</v>
      </c>
    </row>
    <row r="31" spans="1:8">
      <c r="A31" s="65">
        <v>4</v>
      </c>
      <c r="B31" s="24" t="s">
        <v>28</v>
      </c>
      <c r="C31" s="40">
        <v>408</v>
      </c>
      <c r="D31" s="18">
        <f t="shared" si="1"/>
        <v>50.41144636370376</v>
      </c>
      <c r="E31" s="41">
        <v>809340</v>
      </c>
      <c r="F31" s="40">
        <v>425</v>
      </c>
      <c r="G31" s="18">
        <f t="shared" si="4"/>
        <v>52.454111908687885</v>
      </c>
      <c r="H31" s="41">
        <v>810232</v>
      </c>
    </row>
    <row r="32" spans="1:8">
      <c r="A32" s="25">
        <v>4</v>
      </c>
      <c r="B32" s="24" t="s">
        <v>29</v>
      </c>
      <c r="C32" s="40">
        <v>183</v>
      </c>
      <c r="D32" s="18">
        <f t="shared" si="1"/>
        <v>64.71278837857335</v>
      </c>
      <c r="E32" s="41">
        <v>282788</v>
      </c>
      <c r="F32" s="40">
        <v>155</v>
      </c>
      <c r="G32" s="18">
        <f t="shared" si="4"/>
        <v>55.075471161772647</v>
      </c>
      <c r="H32" s="41">
        <v>281432</v>
      </c>
    </row>
    <row r="33" spans="1:8">
      <c r="A33" s="25">
        <v>4</v>
      </c>
      <c r="B33" s="24" t="s">
        <v>30</v>
      </c>
      <c r="C33" s="40">
        <v>377</v>
      </c>
      <c r="D33" s="18">
        <f t="shared" si="1"/>
        <v>49.736935149369117</v>
      </c>
      <c r="E33" s="41">
        <v>757988</v>
      </c>
      <c r="F33" s="40">
        <v>322</v>
      </c>
      <c r="G33" s="18">
        <f t="shared" si="4"/>
        <v>42.583242303938555</v>
      </c>
      <c r="H33" s="41">
        <v>756166</v>
      </c>
    </row>
    <row r="34" spans="1:8">
      <c r="A34" s="25">
        <v>4</v>
      </c>
      <c r="B34" s="24" t="s">
        <v>31</v>
      </c>
      <c r="C34" s="40">
        <v>91</v>
      </c>
      <c r="D34" s="18">
        <f t="shared" si="1"/>
        <v>43.126531347301274</v>
      </c>
      <c r="E34" s="41">
        <v>211007</v>
      </c>
      <c r="F34" s="40">
        <v>62</v>
      </c>
      <c r="G34" s="18">
        <f t="shared" si="4"/>
        <v>29.514955037298336</v>
      </c>
      <c r="H34" s="41">
        <v>210063</v>
      </c>
    </row>
    <row r="35" spans="1:8">
      <c r="A35" s="25">
        <v>4</v>
      </c>
      <c r="B35" s="24" t="s">
        <v>32</v>
      </c>
      <c r="C35" s="42">
        <v>309</v>
      </c>
      <c r="D35" s="18">
        <f t="shared" si="1"/>
        <v>48.36672306842248</v>
      </c>
      <c r="E35" s="41">
        <v>638869</v>
      </c>
      <c r="F35" s="42">
        <v>324</v>
      </c>
      <c r="G35" s="18">
        <f t="shared" si="4"/>
        <v>51.034311123432154</v>
      </c>
      <c r="H35" s="41">
        <v>634867</v>
      </c>
    </row>
    <row r="36" spans="1:8">
      <c r="A36" s="26">
        <v>4</v>
      </c>
      <c r="B36" s="27" t="s">
        <v>33</v>
      </c>
      <c r="C36" s="43">
        <v>156</v>
      </c>
      <c r="D36" s="18">
        <f t="shared" si="1"/>
        <v>60.355867480181224</v>
      </c>
      <c r="E36" s="44">
        <v>258467</v>
      </c>
      <c r="F36" s="43">
        <v>139</v>
      </c>
      <c r="G36" s="18">
        <f t="shared" si="4"/>
        <v>53.872001674295305</v>
      </c>
      <c r="H36" s="44">
        <v>258019</v>
      </c>
    </row>
    <row r="37" spans="1:8">
      <c r="A37" s="30"/>
      <c r="B37" s="31" t="s">
        <v>15</v>
      </c>
      <c r="C37" s="45">
        <f>SUM(C29:C36)</f>
        <v>2419</v>
      </c>
      <c r="D37" s="33">
        <f>C37*100000/E37</f>
        <v>45.952887936692534</v>
      </c>
      <c r="E37" s="46">
        <f>SUM(E29:E36)</f>
        <v>5264087</v>
      </c>
      <c r="F37" s="45">
        <f>SUM(F29:F36)</f>
        <v>2271</v>
      </c>
      <c r="G37" s="33">
        <f>F37*100000/H37</f>
        <v>43.046901788806331</v>
      </c>
      <c r="H37" s="46">
        <f>SUM(H29:H36)</f>
        <v>5275641</v>
      </c>
    </row>
    <row r="38" spans="1:8">
      <c r="A38" s="35">
        <v>5</v>
      </c>
      <c r="B38" s="16" t="s">
        <v>34</v>
      </c>
      <c r="C38" s="37">
        <v>412</v>
      </c>
      <c r="D38" s="18">
        <f t="shared" si="1"/>
        <v>47.418838399591188</v>
      </c>
      <c r="E38" s="38">
        <v>868853</v>
      </c>
      <c r="F38" s="37">
        <v>352</v>
      </c>
      <c r="G38" s="18">
        <f t="shared" ref="G38:G45" si="5">F38*100000/H38</f>
        <v>41.591390582149494</v>
      </c>
      <c r="H38" s="38">
        <v>846329</v>
      </c>
    </row>
    <row r="39" spans="1:8">
      <c r="A39" s="25">
        <v>5</v>
      </c>
      <c r="B39" s="24" t="s">
        <v>35</v>
      </c>
      <c r="C39" s="40">
        <v>309</v>
      </c>
      <c r="D39" s="18">
        <f t="shared" si="1"/>
        <v>34.969427214362589</v>
      </c>
      <c r="E39" s="47">
        <v>883629</v>
      </c>
      <c r="F39" s="40">
        <v>316</v>
      </c>
      <c r="G39" s="18">
        <f t="shared" si="5"/>
        <v>38.97020012924294</v>
      </c>
      <c r="H39" s="47">
        <v>810876</v>
      </c>
    </row>
    <row r="40" spans="1:8">
      <c r="A40" s="25">
        <v>5</v>
      </c>
      <c r="B40" s="24" t="s">
        <v>36</v>
      </c>
      <c r="C40" s="40">
        <v>267</v>
      </c>
      <c r="D40" s="18">
        <f t="shared" si="1"/>
        <v>31.443837420050805</v>
      </c>
      <c r="E40" s="41">
        <v>849133</v>
      </c>
      <c r="F40" s="40">
        <v>300</v>
      </c>
      <c r="G40" s="18">
        <f t="shared" si="5"/>
        <v>35.371685673052433</v>
      </c>
      <c r="H40" s="41">
        <v>848136</v>
      </c>
    </row>
    <row r="41" spans="1:8">
      <c r="A41" s="25">
        <v>5</v>
      </c>
      <c r="B41" s="24" t="s">
        <v>37</v>
      </c>
      <c r="C41" s="40">
        <v>327</v>
      </c>
      <c r="D41" s="18">
        <f t="shared" si="1"/>
        <v>36.245739462964501</v>
      </c>
      <c r="E41" s="47">
        <v>902175</v>
      </c>
      <c r="F41" s="40">
        <v>356</v>
      </c>
      <c r="G41" s="18">
        <f t="shared" si="5"/>
        <v>39.551600395516004</v>
      </c>
      <c r="H41" s="47">
        <v>900090</v>
      </c>
    </row>
    <row r="42" spans="1:8">
      <c r="A42" s="25">
        <v>5</v>
      </c>
      <c r="B42" s="24" t="s">
        <v>38</v>
      </c>
      <c r="C42" s="40">
        <v>185</v>
      </c>
      <c r="D42" s="18">
        <f t="shared" si="1"/>
        <v>33.57007799145687</v>
      </c>
      <c r="E42" s="41">
        <v>551086</v>
      </c>
      <c r="F42" s="40">
        <v>171</v>
      </c>
      <c r="G42" s="18">
        <f t="shared" si="5"/>
        <v>32.069014018472501</v>
      </c>
      <c r="H42" s="41">
        <v>533225</v>
      </c>
    </row>
    <row r="43" spans="1:8">
      <c r="A43" s="25">
        <v>5</v>
      </c>
      <c r="B43" s="24" t="s">
        <v>39</v>
      </c>
      <c r="C43" s="40">
        <v>73</v>
      </c>
      <c r="D43" s="18">
        <f t="shared" si="1"/>
        <v>37.585661842315275</v>
      </c>
      <c r="E43" s="41">
        <v>194223</v>
      </c>
      <c r="F43" s="40">
        <v>78</v>
      </c>
      <c r="G43" s="18">
        <f t="shared" si="5"/>
        <v>40.535694797399479</v>
      </c>
      <c r="H43" s="41">
        <v>192423</v>
      </c>
    </row>
    <row r="44" spans="1:8">
      <c r="A44" s="25">
        <v>5</v>
      </c>
      <c r="B44" s="24" t="s">
        <v>40</v>
      </c>
      <c r="C44" s="40">
        <v>146</v>
      </c>
      <c r="D44" s="18">
        <f t="shared" si="1"/>
        <v>30.440702137729581</v>
      </c>
      <c r="E44" s="47">
        <v>479621</v>
      </c>
      <c r="F44" s="40">
        <v>182</v>
      </c>
      <c r="G44" s="18">
        <f t="shared" si="5"/>
        <v>38.099943268765792</v>
      </c>
      <c r="H44" s="47">
        <v>477691</v>
      </c>
    </row>
    <row r="45" spans="1:8">
      <c r="A45" s="26">
        <v>5</v>
      </c>
      <c r="B45" s="27" t="s">
        <v>41</v>
      </c>
      <c r="C45" s="43">
        <v>173</v>
      </c>
      <c r="D45" s="18">
        <f t="shared" si="1"/>
        <v>32.208457605850398</v>
      </c>
      <c r="E45" s="44">
        <v>537126</v>
      </c>
      <c r="F45" s="43">
        <v>180</v>
      </c>
      <c r="G45" s="18">
        <f t="shared" si="5"/>
        <v>33.94023501727181</v>
      </c>
      <c r="H45" s="44">
        <v>530344</v>
      </c>
    </row>
    <row r="46" spans="1:8">
      <c r="A46" s="30"/>
      <c r="B46" s="31" t="s">
        <v>15</v>
      </c>
      <c r="C46" s="45">
        <f>SUM(C38:C45)</f>
        <v>1892</v>
      </c>
      <c r="D46" s="33">
        <f>C46*100000/E46</f>
        <v>35.929649290921155</v>
      </c>
      <c r="E46" s="46">
        <f>SUM(E38:E45)</f>
        <v>5265846</v>
      </c>
      <c r="F46" s="45">
        <f>SUM(F38:F45)</f>
        <v>1935</v>
      </c>
      <c r="G46" s="33">
        <f>F46*100000/H46</f>
        <v>37.652404675202767</v>
      </c>
      <c r="H46" s="46">
        <f>SUM(H38:H45)</f>
        <v>5139114</v>
      </c>
    </row>
    <row r="47" spans="1:8">
      <c r="A47" s="48">
        <v>6</v>
      </c>
      <c r="B47" s="49" t="s">
        <v>42</v>
      </c>
      <c r="C47" s="50">
        <v>447</v>
      </c>
      <c r="D47" s="18">
        <f t="shared" si="1"/>
        <v>34.747296979006258</v>
      </c>
      <c r="E47" s="38">
        <v>1286431</v>
      </c>
      <c r="F47" s="50">
        <v>430</v>
      </c>
      <c r="G47" s="18">
        <f t="shared" ref="G47:G54" si="6">F47*100000/H47</f>
        <v>33.433114333475878</v>
      </c>
      <c r="H47" s="38">
        <v>1286150</v>
      </c>
    </row>
    <row r="48" spans="1:8">
      <c r="A48" s="25">
        <v>6</v>
      </c>
      <c r="B48" s="24" t="s">
        <v>43</v>
      </c>
      <c r="C48" s="40">
        <v>544</v>
      </c>
      <c r="D48" s="18">
        <f t="shared" si="1"/>
        <v>37.030885392132568</v>
      </c>
      <c r="E48" s="47">
        <v>1469044</v>
      </c>
      <c r="F48" s="40">
        <v>562</v>
      </c>
      <c r="G48" s="18">
        <f t="shared" si="6"/>
        <v>37.988347986786543</v>
      </c>
      <c r="H48" s="47">
        <v>1479401</v>
      </c>
    </row>
    <row r="49" spans="1:8">
      <c r="A49" s="25">
        <v>6</v>
      </c>
      <c r="B49" s="24" t="s">
        <v>44</v>
      </c>
      <c r="C49" s="40">
        <v>240</v>
      </c>
      <c r="D49" s="18">
        <f t="shared" si="1"/>
        <v>34.551713117125992</v>
      </c>
      <c r="E49" s="41">
        <v>694611</v>
      </c>
      <c r="F49" s="40">
        <v>286</v>
      </c>
      <c r="G49" s="18">
        <f t="shared" si="6"/>
        <v>40.853115907146297</v>
      </c>
      <c r="H49" s="41">
        <v>700069</v>
      </c>
    </row>
    <row r="50" spans="1:8">
      <c r="A50" s="25">
        <v>6</v>
      </c>
      <c r="B50" s="24" t="s">
        <v>45</v>
      </c>
      <c r="C50" s="40">
        <v>173</v>
      </c>
      <c r="D50" s="18">
        <f t="shared" si="1"/>
        <v>32.533963200890639</v>
      </c>
      <c r="E50" s="47">
        <v>531752</v>
      </c>
      <c r="F50" s="40">
        <v>193</v>
      </c>
      <c r="G50" s="18">
        <f t="shared" si="6"/>
        <v>36.359183519681999</v>
      </c>
      <c r="H50" s="47">
        <v>530815</v>
      </c>
    </row>
    <row r="51" spans="1:8">
      <c r="A51" s="25">
        <v>6</v>
      </c>
      <c r="B51" s="24" t="s">
        <v>46</v>
      </c>
      <c r="C51" s="40">
        <v>92</v>
      </c>
      <c r="D51" s="18">
        <f t="shared" si="1"/>
        <v>40.098153305700478</v>
      </c>
      <c r="E51" s="41">
        <v>229437</v>
      </c>
      <c r="F51" s="40">
        <v>83</v>
      </c>
      <c r="G51" s="18">
        <f t="shared" si="6"/>
        <v>37.855810410803954</v>
      </c>
      <c r="H51" s="41">
        <v>219253</v>
      </c>
    </row>
    <row r="52" spans="1:8">
      <c r="A52" s="25">
        <v>6</v>
      </c>
      <c r="B52" s="24" t="s">
        <v>47</v>
      </c>
      <c r="C52" s="40">
        <v>272</v>
      </c>
      <c r="D52" s="18">
        <f t="shared" si="1"/>
        <v>38.710595602362488</v>
      </c>
      <c r="E52" s="47">
        <v>702650</v>
      </c>
      <c r="F52" s="40">
        <v>258</v>
      </c>
      <c r="G52" s="18">
        <f t="shared" si="6"/>
        <v>36.649393154234282</v>
      </c>
      <c r="H52" s="47">
        <v>703968</v>
      </c>
    </row>
    <row r="53" spans="1:8">
      <c r="A53" s="25">
        <v>6</v>
      </c>
      <c r="B53" s="24" t="s">
        <v>48</v>
      </c>
      <c r="C53" s="40">
        <v>114</v>
      </c>
      <c r="D53" s="18">
        <f t="shared" si="1"/>
        <v>23.577491354919836</v>
      </c>
      <c r="E53" s="41">
        <v>483512</v>
      </c>
      <c r="F53" s="40">
        <v>117</v>
      </c>
      <c r="G53" s="18">
        <f t="shared" si="6"/>
        <v>24.099214612775054</v>
      </c>
      <c r="H53" s="41">
        <v>485493</v>
      </c>
    </row>
    <row r="54" spans="1:8">
      <c r="A54" s="26">
        <v>6</v>
      </c>
      <c r="B54" s="27" t="s">
        <v>49</v>
      </c>
      <c r="C54" s="43">
        <v>85</v>
      </c>
      <c r="D54" s="18">
        <f t="shared" si="1"/>
        <v>15.233821233796142</v>
      </c>
      <c r="E54" s="44">
        <v>557969</v>
      </c>
      <c r="F54" s="43">
        <v>93</v>
      </c>
      <c r="G54" s="18">
        <f t="shared" si="6"/>
        <v>16.685385396520111</v>
      </c>
      <c r="H54" s="44">
        <v>557374</v>
      </c>
    </row>
    <row r="55" spans="1:8">
      <c r="A55" s="30"/>
      <c r="B55" s="31" t="s">
        <v>15</v>
      </c>
      <c r="C55" s="45">
        <f>SUM(C47:C54)</f>
        <v>1967</v>
      </c>
      <c r="D55" s="33">
        <f>C55*100000/E55</f>
        <v>33.028814492244528</v>
      </c>
      <c r="E55" s="46">
        <f>SUM(E47:E54)</f>
        <v>5955406</v>
      </c>
      <c r="F55" s="45">
        <f>SUM(F47:F54)</f>
        <v>2022</v>
      </c>
      <c r="G55" s="33">
        <f>F55*100000/H55</f>
        <v>33.911818872648375</v>
      </c>
      <c r="H55" s="46">
        <f>SUM(H47:H54)</f>
        <v>5962523</v>
      </c>
    </row>
    <row r="56" spans="1:8">
      <c r="A56" s="35">
        <v>7</v>
      </c>
      <c r="B56" s="16" t="s">
        <v>50</v>
      </c>
      <c r="C56" s="37">
        <v>419</v>
      </c>
      <c r="D56" s="18">
        <f t="shared" si="1"/>
        <v>23.279265064156878</v>
      </c>
      <c r="E56" s="47">
        <v>1799885</v>
      </c>
      <c r="F56" s="37">
        <v>416</v>
      </c>
      <c r="G56" s="18">
        <f t="shared" ref="G56:G59" si="7">F56*100000/H56</f>
        <v>23.097804209463771</v>
      </c>
      <c r="H56" s="47">
        <v>1801037</v>
      </c>
    </row>
    <row r="57" spans="1:8">
      <c r="A57" s="25">
        <v>7</v>
      </c>
      <c r="B57" s="24" t="s">
        <v>51</v>
      </c>
      <c r="C57" s="40">
        <v>162</v>
      </c>
      <c r="D57" s="18">
        <f t="shared" si="1"/>
        <v>16.80428198000083</v>
      </c>
      <c r="E57" s="41">
        <v>964040</v>
      </c>
      <c r="F57" s="40">
        <v>206</v>
      </c>
      <c r="G57" s="18">
        <f t="shared" si="7"/>
        <v>21.397039729940275</v>
      </c>
      <c r="H57" s="41">
        <v>962750</v>
      </c>
    </row>
    <row r="58" spans="1:8">
      <c r="A58" s="25">
        <v>7</v>
      </c>
      <c r="B58" s="24" t="s">
        <v>52</v>
      </c>
      <c r="C58" s="22">
        <v>294</v>
      </c>
      <c r="D58" s="18">
        <f t="shared" si="1"/>
        <v>22.475792653932423</v>
      </c>
      <c r="E58" s="47">
        <v>1308074</v>
      </c>
      <c r="F58" s="22">
        <v>294</v>
      </c>
      <c r="G58" s="18">
        <f t="shared" si="7"/>
        <v>22.494382142827085</v>
      </c>
      <c r="H58" s="47">
        <v>1306993</v>
      </c>
    </row>
    <row r="59" spans="1:8">
      <c r="A59" s="26">
        <v>7</v>
      </c>
      <c r="B59" s="27" t="s">
        <v>53</v>
      </c>
      <c r="C59" s="28">
        <v>203</v>
      </c>
      <c r="D59" s="18">
        <f t="shared" si="1"/>
        <v>20.60457685507167</v>
      </c>
      <c r="E59" s="44">
        <v>985218</v>
      </c>
      <c r="F59" s="28">
        <v>205</v>
      </c>
      <c r="G59" s="18">
        <f t="shared" si="7"/>
        <v>20.814000004061267</v>
      </c>
      <c r="H59" s="44">
        <v>984914</v>
      </c>
    </row>
    <row r="60" spans="1:8">
      <c r="A60" s="30"/>
      <c r="B60" s="31" t="s">
        <v>15</v>
      </c>
      <c r="C60" s="32">
        <f>SUM(C56:C59)</f>
        <v>1078</v>
      </c>
      <c r="D60" s="33">
        <f>C60*100000/E60</f>
        <v>21.316071665502982</v>
      </c>
      <c r="E60" s="46">
        <f>SUM(E56:E59)</f>
        <v>5057217</v>
      </c>
      <c r="F60" s="32">
        <f>SUM(F56:F59)</f>
        <v>1121</v>
      </c>
      <c r="G60" s="33">
        <f>F60*100000/H60</f>
        <v>22.173019174024379</v>
      </c>
      <c r="H60" s="46">
        <f>SUM(H56:H59)</f>
        <v>5055694</v>
      </c>
    </row>
    <row r="61" spans="1:8">
      <c r="A61" s="35">
        <v>8</v>
      </c>
      <c r="B61" s="16" t="s">
        <v>54</v>
      </c>
      <c r="C61" s="17">
        <v>52</v>
      </c>
      <c r="D61" s="18">
        <f t="shared" si="1"/>
        <v>12.347555184073553</v>
      </c>
      <c r="E61" s="38">
        <v>421136</v>
      </c>
      <c r="F61" s="17">
        <v>85</v>
      </c>
      <c r="G61" s="18">
        <f t="shared" ref="G61:G67" si="8">F61*100000/H61</f>
        <v>20.154549830346113</v>
      </c>
      <c r="H61" s="38">
        <v>421741</v>
      </c>
    </row>
    <row r="62" spans="1:8">
      <c r="A62" s="25">
        <v>8</v>
      </c>
      <c r="B62" s="24" t="s">
        <v>55</v>
      </c>
      <c r="C62" s="22">
        <v>157</v>
      </c>
      <c r="D62" s="18">
        <f t="shared" si="1"/>
        <v>30.759947022358759</v>
      </c>
      <c r="E62" s="41">
        <v>510404</v>
      </c>
      <c r="F62" s="22">
        <v>163</v>
      </c>
      <c r="G62" s="18">
        <f t="shared" si="8"/>
        <v>31.913164865759132</v>
      </c>
      <c r="H62" s="41">
        <v>510761</v>
      </c>
    </row>
    <row r="63" spans="1:8">
      <c r="A63" s="25">
        <v>8</v>
      </c>
      <c r="B63" s="24" t="s">
        <v>56</v>
      </c>
      <c r="C63" s="40">
        <v>277</v>
      </c>
      <c r="D63" s="18">
        <f t="shared" si="1"/>
        <v>17.56536439887455</v>
      </c>
      <c r="E63" s="41">
        <v>1576967</v>
      </c>
      <c r="F63" s="40">
        <v>340</v>
      </c>
      <c r="G63" s="18">
        <f t="shared" si="8"/>
        <v>21.584930671107237</v>
      </c>
      <c r="H63" s="41">
        <v>1575173</v>
      </c>
    </row>
    <row r="64" spans="1:8">
      <c r="A64" s="25">
        <v>8</v>
      </c>
      <c r="B64" s="24" t="s">
        <v>57</v>
      </c>
      <c r="C64" s="40">
        <v>239</v>
      </c>
      <c r="D64" s="18">
        <f t="shared" si="1"/>
        <v>37.384054683956137</v>
      </c>
      <c r="E64" s="47">
        <v>639310</v>
      </c>
      <c r="F64" s="40">
        <v>189</v>
      </c>
      <c r="G64" s="18">
        <f t="shared" si="8"/>
        <v>29.68095330824848</v>
      </c>
      <c r="H64" s="47">
        <v>636772</v>
      </c>
    </row>
    <row r="65" spans="1:8">
      <c r="A65" s="48">
        <v>8</v>
      </c>
      <c r="B65" s="49" t="s">
        <v>58</v>
      </c>
      <c r="C65" s="51">
        <v>69</v>
      </c>
      <c r="D65" s="18">
        <f t="shared" si="1"/>
        <v>13.269970825296026</v>
      </c>
      <c r="E65" s="41">
        <v>519971</v>
      </c>
      <c r="F65" s="51">
        <v>60</v>
      </c>
      <c r="G65" s="18">
        <f t="shared" si="8"/>
        <v>11.611120357003248</v>
      </c>
      <c r="H65" s="41">
        <v>516746</v>
      </c>
    </row>
    <row r="66" spans="1:8">
      <c r="A66" s="25">
        <v>8</v>
      </c>
      <c r="B66" s="24" t="s">
        <v>59</v>
      </c>
      <c r="C66" s="22">
        <v>191</v>
      </c>
      <c r="D66" s="18">
        <f t="shared" si="1"/>
        <v>16.690799873814058</v>
      </c>
      <c r="E66" s="41">
        <v>1144343</v>
      </c>
      <c r="F66" s="22">
        <v>157</v>
      </c>
      <c r="G66" s="18">
        <f t="shared" si="8"/>
        <v>13.689898511637722</v>
      </c>
      <c r="H66" s="41">
        <v>1146831</v>
      </c>
    </row>
    <row r="67" spans="1:8">
      <c r="A67" s="26">
        <v>8</v>
      </c>
      <c r="B67" s="27" t="s">
        <v>60</v>
      </c>
      <c r="C67" s="28">
        <v>88</v>
      </c>
      <c r="D67" s="18">
        <f t="shared" si="1"/>
        <v>12.288168727727694</v>
      </c>
      <c r="E67" s="47">
        <v>716136</v>
      </c>
      <c r="F67" s="28">
        <v>94</v>
      </c>
      <c r="G67" s="18">
        <f t="shared" si="8"/>
        <v>13.131554426800664</v>
      </c>
      <c r="H67" s="47">
        <v>715833</v>
      </c>
    </row>
    <row r="68" spans="1:8">
      <c r="A68" s="30"/>
      <c r="B68" s="31" t="s">
        <v>15</v>
      </c>
      <c r="C68" s="32">
        <f>SUM(C61:C67)</f>
        <v>1073</v>
      </c>
      <c r="D68" s="33">
        <f>C68*100000/E68</f>
        <v>19.409337501245869</v>
      </c>
      <c r="E68" s="46">
        <f>SUM(E61:E67)</f>
        <v>5528267</v>
      </c>
      <c r="F68" s="32">
        <f>SUM(F61:F67)</f>
        <v>1088</v>
      </c>
      <c r="G68" s="33">
        <f>F68*100000/H68</f>
        <v>19.696382437126811</v>
      </c>
      <c r="H68" s="46">
        <f>SUM(H61:H67)</f>
        <v>5523857</v>
      </c>
    </row>
    <row r="69" spans="1:8">
      <c r="A69" s="35">
        <v>9</v>
      </c>
      <c r="B69" s="16" t="s">
        <v>61</v>
      </c>
      <c r="C69" s="37">
        <v>715</v>
      </c>
      <c r="D69" s="18">
        <f t="shared" si="1"/>
        <v>27.184999051376607</v>
      </c>
      <c r="E69" s="38">
        <v>2630127</v>
      </c>
      <c r="F69" s="37">
        <v>776</v>
      </c>
      <c r="G69" s="18">
        <f t="shared" ref="G69:G72" si="9">F69*100000/H69</f>
        <v>29.487831329604795</v>
      </c>
      <c r="H69" s="38">
        <v>2631594</v>
      </c>
    </row>
    <row r="70" spans="1:8">
      <c r="A70" s="48">
        <v>9</v>
      </c>
      <c r="B70" s="49" t="s">
        <v>62</v>
      </c>
      <c r="C70" s="51">
        <v>240</v>
      </c>
      <c r="D70" s="18">
        <f t="shared" si="1"/>
        <v>15.129747036933603</v>
      </c>
      <c r="E70" s="41">
        <v>1586279</v>
      </c>
      <c r="F70" s="51">
        <v>269</v>
      </c>
      <c r="G70" s="18">
        <f t="shared" si="9"/>
        <v>16.93653897733526</v>
      </c>
      <c r="H70" s="41">
        <v>1588282</v>
      </c>
    </row>
    <row r="71" spans="1:8">
      <c r="A71" s="25">
        <v>9</v>
      </c>
      <c r="B71" s="24" t="s">
        <v>63</v>
      </c>
      <c r="C71" s="40">
        <v>220</v>
      </c>
      <c r="D71" s="18">
        <f t="shared" si="1"/>
        <v>15.767275020694548</v>
      </c>
      <c r="E71" s="47">
        <v>1395295</v>
      </c>
      <c r="F71" s="40">
        <v>229</v>
      </c>
      <c r="G71" s="18">
        <f t="shared" si="9"/>
        <v>16.412829242071314</v>
      </c>
      <c r="H71" s="47">
        <v>1395250</v>
      </c>
    </row>
    <row r="72" spans="1:8">
      <c r="A72" s="26">
        <v>9</v>
      </c>
      <c r="B72" s="27" t="s">
        <v>64</v>
      </c>
      <c r="C72" s="43">
        <v>211</v>
      </c>
      <c r="D72" s="18">
        <f t="shared" si="1"/>
        <v>18.537635353291307</v>
      </c>
      <c r="E72" s="44">
        <v>1138225</v>
      </c>
      <c r="F72" s="43">
        <v>220</v>
      </c>
      <c r="G72" s="18">
        <f t="shared" si="9"/>
        <v>19.334319383621899</v>
      </c>
      <c r="H72" s="44">
        <v>1137873</v>
      </c>
    </row>
    <row r="73" spans="1:8">
      <c r="A73" s="30"/>
      <c r="B73" s="31" t="s">
        <v>15</v>
      </c>
      <c r="C73" s="45">
        <f>SUM(C69:C72)</f>
        <v>1386</v>
      </c>
      <c r="D73" s="33">
        <f>C73*100000/E73</f>
        <v>20.53355844197403</v>
      </c>
      <c r="E73" s="46">
        <f>SUM(E69:E72)</f>
        <v>6749926</v>
      </c>
      <c r="F73" s="45">
        <f>SUM(F69:F72)</f>
        <v>1494</v>
      </c>
      <c r="G73" s="33">
        <f>F73*100000/H73</f>
        <v>22.123503942470599</v>
      </c>
      <c r="H73" s="46">
        <f>SUM(H69:H72)</f>
        <v>6752999</v>
      </c>
    </row>
    <row r="74" spans="1:8">
      <c r="A74" s="35">
        <v>10</v>
      </c>
      <c r="B74" s="16" t="s">
        <v>65</v>
      </c>
      <c r="C74" s="17">
        <v>316</v>
      </c>
      <c r="D74" s="18">
        <f t="shared" ref="D74:D78" si="10">C74*100000/E74</f>
        <v>21.502903232172155</v>
      </c>
      <c r="E74" s="47">
        <v>1469569</v>
      </c>
      <c r="F74" s="17">
        <v>296</v>
      </c>
      <c r="G74" s="18">
        <f t="shared" ref="G74:G78" si="11">F74*100000/H74</f>
        <v>20.134177971168672</v>
      </c>
      <c r="H74" s="47">
        <v>1470137</v>
      </c>
    </row>
    <row r="75" spans="1:8">
      <c r="A75" s="25">
        <v>10</v>
      </c>
      <c r="B75" s="24" t="s">
        <v>66</v>
      </c>
      <c r="C75" s="22">
        <v>460</v>
      </c>
      <c r="D75" s="18">
        <f t="shared" si="10"/>
        <v>24.728563695135517</v>
      </c>
      <c r="E75" s="41">
        <v>1860197</v>
      </c>
      <c r="F75" s="22">
        <v>481</v>
      </c>
      <c r="G75" s="18">
        <f t="shared" si="11"/>
        <v>25.877062969492503</v>
      </c>
      <c r="H75" s="41">
        <v>1858789</v>
      </c>
    </row>
    <row r="76" spans="1:8">
      <c r="A76" s="25">
        <v>10</v>
      </c>
      <c r="B76" s="24" t="s">
        <v>67</v>
      </c>
      <c r="C76" s="22">
        <v>119</v>
      </c>
      <c r="D76" s="18">
        <f t="shared" si="10"/>
        <v>22.037118655995023</v>
      </c>
      <c r="E76" s="47">
        <v>539998</v>
      </c>
      <c r="F76" s="22">
        <v>161</v>
      </c>
      <c r="G76" s="18">
        <f t="shared" si="11"/>
        <v>29.847647226764256</v>
      </c>
      <c r="H76" s="47">
        <v>539406</v>
      </c>
    </row>
    <row r="77" spans="1:8">
      <c r="A77" s="25">
        <v>10</v>
      </c>
      <c r="B77" s="24" t="s">
        <v>68</v>
      </c>
      <c r="C77" s="22">
        <v>77</v>
      </c>
      <c r="D77" s="18">
        <f t="shared" si="10"/>
        <v>20.437901956464614</v>
      </c>
      <c r="E77" s="41">
        <v>376751</v>
      </c>
      <c r="F77" s="22">
        <v>75</v>
      </c>
      <c r="G77" s="18">
        <f t="shared" si="11"/>
        <v>19.902398637083742</v>
      </c>
      <c r="H77" s="41">
        <v>376839</v>
      </c>
    </row>
    <row r="78" spans="1:8">
      <c r="A78" s="26">
        <v>10</v>
      </c>
      <c r="B78" s="27" t="s">
        <v>69</v>
      </c>
      <c r="C78" s="28">
        <v>42</v>
      </c>
      <c r="D78" s="18">
        <f t="shared" si="10"/>
        <v>12.041698682294115</v>
      </c>
      <c r="E78" s="47">
        <v>348788</v>
      </c>
      <c r="F78" s="28">
        <v>59</v>
      </c>
      <c r="G78" s="18">
        <f t="shared" si="11"/>
        <v>16.944090245947777</v>
      </c>
      <c r="H78" s="47">
        <v>348204</v>
      </c>
    </row>
    <row r="79" spans="1:8">
      <c r="A79" s="30"/>
      <c r="B79" s="31" t="s">
        <v>15</v>
      </c>
      <c r="C79" s="32">
        <f>SUM(C74:C78)</f>
        <v>1014</v>
      </c>
      <c r="D79" s="33">
        <f>C79*100000/E79</f>
        <v>22.066009575429518</v>
      </c>
      <c r="E79" s="46">
        <f>SUM(E74:E78)</f>
        <v>4595303</v>
      </c>
      <c r="F79" s="32">
        <f>SUM(F74:F78)</f>
        <v>1072</v>
      </c>
      <c r="G79" s="33">
        <f>F79*100000/H79</f>
        <v>23.337959561324734</v>
      </c>
      <c r="H79" s="46">
        <f>SUM(H74:H78)</f>
        <v>4593375</v>
      </c>
    </row>
    <row r="80" spans="1:8">
      <c r="A80" s="35">
        <v>11</v>
      </c>
      <c r="B80" s="16" t="s">
        <v>70</v>
      </c>
      <c r="C80" s="17">
        <v>674</v>
      </c>
      <c r="D80" s="18">
        <f t="shared" ref="D80:D86" si="12">C80*100000/E80</f>
        <v>43.38643343561975</v>
      </c>
      <c r="E80" s="38">
        <v>1553481</v>
      </c>
      <c r="F80" s="17">
        <v>657</v>
      </c>
      <c r="G80" s="18">
        <f t="shared" ref="G80:G86" si="13">F80*100000/H80</f>
        <v>42.29532955271884</v>
      </c>
      <c r="H80" s="38">
        <v>1553363</v>
      </c>
    </row>
    <row r="81" spans="1:8">
      <c r="A81" s="25">
        <v>11</v>
      </c>
      <c r="B81" s="24" t="s">
        <v>71</v>
      </c>
      <c r="C81" s="22">
        <v>156</v>
      </c>
      <c r="D81" s="18">
        <f t="shared" si="12"/>
        <v>33.619530361022036</v>
      </c>
      <c r="E81" s="41">
        <v>464016</v>
      </c>
      <c r="F81" s="22">
        <v>149</v>
      </c>
      <c r="G81" s="18">
        <f t="shared" si="13"/>
        <v>31.962931580019951</v>
      </c>
      <c r="H81" s="41">
        <v>466165</v>
      </c>
    </row>
    <row r="82" spans="1:8">
      <c r="A82" s="25">
        <v>11</v>
      </c>
      <c r="B82" s="24" t="s">
        <v>72</v>
      </c>
      <c r="C82" s="22">
        <v>124</v>
      </c>
      <c r="D82" s="18">
        <f t="shared" si="12"/>
        <v>46.823197118107736</v>
      </c>
      <c r="E82" s="47">
        <v>264826</v>
      </c>
      <c r="F82" s="22">
        <v>85</v>
      </c>
      <c r="G82" s="18">
        <f t="shared" si="13"/>
        <v>32.329225619960447</v>
      </c>
      <c r="H82" s="47">
        <v>262920</v>
      </c>
    </row>
    <row r="83" spans="1:8">
      <c r="A83" s="25">
        <v>11</v>
      </c>
      <c r="B83" s="24" t="s">
        <v>73</v>
      </c>
      <c r="C83" s="22">
        <v>110</v>
      </c>
      <c r="D83" s="18">
        <f t="shared" si="12"/>
        <v>28.177167784787915</v>
      </c>
      <c r="E83" s="41">
        <v>390387</v>
      </c>
      <c r="F83" s="22">
        <v>126</v>
      </c>
      <c r="G83" s="18">
        <f t="shared" si="13"/>
        <v>32.454068478084487</v>
      </c>
      <c r="H83" s="41">
        <v>388241</v>
      </c>
    </row>
    <row r="84" spans="1:8">
      <c r="A84" s="25">
        <v>11</v>
      </c>
      <c r="B84" s="24" t="s">
        <v>74</v>
      </c>
      <c r="C84" s="22">
        <v>398</v>
      </c>
      <c r="D84" s="18">
        <f t="shared" si="12"/>
        <v>37.946611596408232</v>
      </c>
      <c r="E84" s="41">
        <v>1048842</v>
      </c>
      <c r="F84" s="22">
        <v>392</v>
      </c>
      <c r="G84" s="18">
        <f t="shared" si="13"/>
        <v>37.380147518082168</v>
      </c>
      <c r="H84" s="41">
        <v>1048685</v>
      </c>
    </row>
    <row r="85" spans="1:8">
      <c r="A85" s="25">
        <v>11</v>
      </c>
      <c r="B85" s="24" t="s">
        <v>75</v>
      </c>
      <c r="C85" s="22">
        <v>55</v>
      </c>
      <c r="D85" s="18">
        <f t="shared" si="12"/>
        <v>29.201730866229525</v>
      </c>
      <c r="E85" s="47">
        <v>188345</v>
      </c>
      <c r="F85" s="22">
        <v>55</v>
      </c>
      <c r="G85" s="18">
        <f t="shared" si="13"/>
        <v>31.200717049206368</v>
      </c>
      <c r="H85" s="47">
        <v>176278</v>
      </c>
    </row>
    <row r="86" spans="1:8">
      <c r="A86" s="26">
        <v>11</v>
      </c>
      <c r="B86" s="27" t="s">
        <v>76</v>
      </c>
      <c r="C86" s="28">
        <v>211</v>
      </c>
      <c r="D86" s="18">
        <f t="shared" si="12"/>
        <v>41.640518000149982</v>
      </c>
      <c r="E86" s="44">
        <v>506718</v>
      </c>
      <c r="F86" s="28">
        <v>199</v>
      </c>
      <c r="G86" s="18">
        <f t="shared" si="13"/>
        <v>39.446167874168708</v>
      </c>
      <c r="H86" s="44">
        <v>504485</v>
      </c>
    </row>
    <row r="87" spans="1:8">
      <c r="A87" s="30"/>
      <c r="B87" s="31" t="s">
        <v>15</v>
      </c>
      <c r="C87" s="32">
        <f>SUM(C80:C86)</f>
        <v>1728</v>
      </c>
      <c r="D87" s="33">
        <f>C87*100000/E87</f>
        <v>39.124985990402152</v>
      </c>
      <c r="E87" s="46">
        <f>SUM(E80:E86)</f>
        <v>4416615</v>
      </c>
      <c r="F87" s="32">
        <f>SUM(F80:F86)</f>
        <v>1663</v>
      </c>
      <c r="G87" s="33">
        <f>F87*100000/H87</f>
        <v>37.794277769078555</v>
      </c>
      <c r="H87" s="46">
        <f>SUM(H80:H86)</f>
        <v>4400137</v>
      </c>
    </row>
    <row r="88" spans="1:8">
      <c r="A88" s="35">
        <v>12</v>
      </c>
      <c r="B88" s="39" t="s">
        <v>77</v>
      </c>
      <c r="C88" s="17">
        <v>474</v>
      </c>
      <c r="D88" s="18">
        <f t="shared" ref="D88:D94" si="14">C88*100000/E88</f>
        <v>33.521710257855503</v>
      </c>
      <c r="E88" s="38">
        <v>1414009</v>
      </c>
      <c r="F88" s="17">
        <v>488</v>
      </c>
      <c r="G88" s="18">
        <f t="shared" ref="G88:G94" si="15">F88*100000/H88</f>
        <v>34.558067467545158</v>
      </c>
      <c r="H88" s="38">
        <v>1412116</v>
      </c>
    </row>
    <row r="89" spans="1:8">
      <c r="A89" s="25">
        <v>12</v>
      </c>
      <c r="B89" s="52" t="s">
        <v>78</v>
      </c>
      <c r="C89" s="40">
        <v>85</v>
      </c>
      <c r="D89" s="18">
        <f t="shared" si="14"/>
        <v>26.833603247813063</v>
      </c>
      <c r="E89" s="41">
        <v>316767</v>
      </c>
      <c r="F89" s="40">
        <v>83</v>
      </c>
      <c r="G89" s="18">
        <f t="shared" si="15"/>
        <v>26.085617396278241</v>
      </c>
      <c r="H89" s="41">
        <v>318183</v>
      </c>
    </row>
    <row r="90" spans="1:8">
      <c r="A90" s="25">
        <v>12</v>
      </c>
      <c r="B90" s="52" t="s">
        <v>79</v>
      </c>
      <c r="C90" s="40">
        <v>294</v>
      </c>
      <c r="D90" s="18">
        <f t="shared" si="14"/>
        <v>45.848739705476426</v>
      </c>
      <c r="E90" s="41">
        <v>641239</v>
      </c>
      <c r="F90" s="40">
        <v>249</v>
      </c>
      <c r="G90" s="18">
        <f t="shared" si="15"/>
        <v>38.836344579756435</v>
      </c>
      <c r="H90" s="41">
        <v>641152</v>
      </c>
    </row>
    <row r="91" spans="1:8">
      <c r="A91" s="48">
        <v>12</v>
      </c>
      <c r="B91" s="53" t="s">
        <v>80</v>
      </c>
      <c r="C91" s="54">
        <v>152</v>
      </c>
      <c r="D91" s="18">
        <f t="shared" si="14"/>
        <v>29.050710691234904</v>
      </c>
      <c r="E91" s="41">
        <v>523223</v>
      </c>
      <c r="F91" s="54">
        <v>151</v>
      </c>
      <c r="G91" s="18">
        <f t="shared" si="15"/>
        <v>28.818608805516376</v>
      </c>
      <c r="H91" s="41">
        <v>523967</v>
      </c>
    </row>
    <row r="92" spans="1:8">
      <c r="A92" s="25">
        <v>12</v>
      </c>
      <c r="B92" s="52" t="s">
        <v>81</v>
      </c>
      <c r="C92" s="40">
        <v>183</v>
      </c>
      <c r="D92" s="18">
        <f t="shared" si="14"/>
        <v>26.236860064344825</v>
      </c>
      <c r="E92" s="44">
        <v>697492</v>
      </c>
      <c r="F92" s="40">
        <v>224</v>
      </c>
      <c r="G92" s="18">
        <f t="shared" si="15"/>
        <v>31.825098352340778</v>
      </c>
      <c r="H92" s="44">
        <v>703847</v>
      </c>
    </row>
    <row r="93" spans="1:8">
      <c r="A93" s="48">
        <v>12</v>
      </c>
      <c r="B93" s="53" t="s">
        <v>82</v>
      </c>
      <c r="C93" s="51">
        <v>167</v>
      </c>
      <c r="D93" s="18">
        <f t="shared" si="14"/>
        <v>32.102481887087691</v>
      </c>
      <c r="E93" s="41">
        <v>520209</v>
      </c>
      <c r="F93" s="51">
        <v>203</v>
      </c>
      <c r="G93" s="18">
        <f t="shared" si="15"/>
        <v>38.784719966679532</v>
      </c>
      <c r="H93" s="41">
        <v>523402</v>
      </c>
    </row>
    <row r="94" spans="1:8">
      <c r="A94" s="55">
        <v>12</v>
      </c>
      <c r="B94" s="56" t="s">
        <v>83</v>
      </c>
      <c r="C94" s="57">
        <v>235</v>
      </c>
      <c r="D94" s="18">
        <f t="shared" si="14"/>
        <v>29.883733203116556</v>
      </c>
      <c r="E94" s="58">
        <v>786381</v>
      </c>
      <c r="F94" s="57">
        <v>255</v>
      </c>
      <c r="G94" s="18">
        <f t="shared" si="15"/>
        <v>32.207827638863101</v>
      </c>
      <c r="H94" s="58">
        <v>791733</v>
      </c>
    </row>
    <row r="95" spans="1:8">
      <c r="A95" s="59"/>
      <c r="B95" s="31" t="s">
        <v>15</v>
      </c>
      <c r="C95" s="60">
        <f>SUM(C88:C94)</f>
        <v>1590</v>
      </c>
      <c r="D95" s="61">
        <f>C95*100000/E95</f>
        <v>32.453483340545219</v>
      </c>
      <c r="E95" s="62">
        <f>SUM(E88:E94)</f>
        <v>4899320</v>
      </c>
      <c r="F95" s="60">
        <f>SUM(F88:F94)</f>
        <v>1653</v>
      </c>
      <c r="G95" s="33">
        <f>F95*100000/H95</f>
        <v>33.635845678007492</v>
      </c>
      <c r="H95" s="62">
        <f>SUM(H88:H94)</f>
        <v>4914400</v>
      </c>
    </row>
    <row r="97" spans="1:12" s="77" customFormat="1" ht="11.25">
      <c r="A97" s="77" t="s">
        <v>94</v>
      </c>
    </row>
    <row r="98" spans="1:12">
      <c r="A98" s="71" t="s">
        <v>91</v>
      </c>
      <c r="B98" s="72"/>
      <c r="C98" s="72"/>
      <c r="D98" s="72"/>
      <c r="E98" s="72"/>
      <c r="F98" s="72"/>
      <c r="G98" s="72"/>
      <c r="H98" s="72"/>
      <c r="I98" s="72"/>
      <c r="J98" s="73"/>
      <c r="K98" s="74"/>
      <c r="L98" s="75"/>
    </row>
    <row r="99" spans="1:12">
      <c r="A99" s="85" t="s">
        <v>93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>
      <c r="A100" s="72" t="s">
        <v>92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</sheetData>
  <mergeCells count="5">
    <mergeCell ref="A4:A5"/>
    <mergeCell ref="B4:B5"/>
    <mergeCell ref="C4:E4"/>
    <mergeCell ref="F4:H4"/>
    <mergeCell ref="A99:L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0"/>
  <sheetViews>
    <sheetView workbookViewId="0">
      <selection activeCell="C7" sqref="C7"/>
    </sheetView>
  </sheetViews>
  <sheetFormatPr defaultRowHeight="14.25"/>
  <cols>
    <col min="2" max="2" width="10.75" customWidth="1"/>
  </cols>
  <sheetData>
    <row r="2" spans="1:9">
      <c r="A2" s="69" t="s">
        <v>87</v>
      </c>
      <c r="B2" s="70"/>
      <c r="C2" s="70"/>
      <c r="D2" s="70"/>
      <c r="E2" s="70"/>
      <c r="F2" s="70"/>
      <c r="G2" s="70"/>
      <c r="H2" s="70"/>
      <c r="I2" s="70"/>
    </row>
    <row r="4" spans="1:9" ht="15">
      <c r="A4" s="87" t="s">
        <v>0</v>
      </c>
      <c r="B4" s="89" t="s">
        <v>1</v>
      </c>
      <c r="C4" s="91" t="s">
        <v>84</v>
      </c>
      <c r="D4" s="92"/>
      <c r="E4" s="93"/>
      <c r="F4" s="91" t="s">
        <v>85</v>
      </c>
      <c r="G4" s="92"/>
      <c r="H4" s="94"/>
    </row>
    <row r="5" spans="1:9">
      <c r="A5" s="88"/>
      <c r="B5" s="90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</row>
    <row r="6" spans="1:9" ht="15">
      <c r="A6" s="6"/>
      <c r="B6" s="7" t="s">
        <v>5</v>
      </c>
      <c r="C6" s="8">
        <f>C7+C16+C22+C28+C37+C46+C55+C60+C68+C73+C79+C87+C95</f>
        <v>31685</v>
      </c>
      <c r="D6" s="64">
        <f>C6*100000/E6</f>
        <v>48.131313805349819</v>
      </c>
      <c r="E6" s="9">
        <f>E7+E16+E22+E28+E37+E46+E55+E60+E68+E73+E79+E87+E95</f>
        <v>65830324.366666667</v>
      </c>
      <c r="F6" s="8">
        <f>F7+F16+F22+F28+F37+F46+F55+F60+F68+F73+F79+F87+F95</f>
        <v>31172</v>
      </c>
      <c r="G6" s="64">
        <f>F6*100000/H6</f>
        <v>47.806298668486001</v>
      </c>
      <c r="H6" s="9">
        <f>H7+H16+H22+H28+H37+H46+H55+H60+H68+H73+H79+H87+H95</f>
        <v>65204797</v>
      </c>
    </row>
    <row r="7" spans="1:9">
      <c r="A7" s="10"/>
      <c r="B7" s="11" t="s">
        <v>6</v>
      </c>
      <c r="C7" s="12">
        <v>3175</v>
      </c>
      <c r="D7" s="63">
        <f>C7*100000/E7</f>
        <v>55.784644822329007</v>
      </c>
      <c r="E7" s="13">
        <v>5691530.3666666672</v>
      </c>
      <c r="F7" s="14">
        <v>3022</v>
      </c>
      <c r="G7" s="63">
        <f>F7*100000/H7</f>
        <v>54.096435578341378</v>
      </c>
      <c r="H7" s="66">
        <v>5586320</v>
      </c>
    </row>
    <row r="8" spans="1:9">
      <c r="A8" s="15">
        <v>1</v>
      </c>
      <c r="B8" s="16" t="s">
        <v>7</v>
      </c>
      <c r="C8" s="17">
        <v>799</v>
      </c>
      <c r="D8" s="18">
        <f>C8*100000/E8</f>
        <v>46.1315598183144</v>
      </c>
      <c r="E8" s="19">
        <v>1732003</v>
      </c>
      <c r="F8" s="17">
        <v>841</v>
      </c>
      <c r="G8" s="18">
        <f t="shared" ref="G8:G15" si="0">F8*100000/H8</f>
        <v>52.222434037353011</v>
      </c>
      <c r="H8" s="19">
        <v>1610419</v>
      </c>
    </row>
    <row r="9" spans="1:9">
      <c r="A9" s="20">
        <v>1</v>
      </c>
      <c r="B9" s="21" t="s">
        <v>8</v>
      </c>
      <c r="C9" s="22">
        <v>210</v>
      </c>
      <c r="D9" s="18">
        <f>C9*100000/E9</f>
        <v>51.699561538480474</v>
      </c>
      <c r="E9" s="23">
        <v>406193</v>
      </c>
      <c r="F9" s="22">
        <v>225</v>
      </c>
      <c r="G9" s="18">
        <f>F9*100000/H9</f>
        <v>55.74633189136155</v>
      </c>
      <c r="H9" s="23">
        <v>403614</v>
      </c>
    </row>
    <row r="10" spans="1:9">
      <c r="A10" s="20">
        <v>1</v>
      </c>
      <c r="B10" s="16" t="s">
        <v>9</v>
      </c>
      <c r="C10" s="22">
        <v>506</v>
      </c>
      <c r="D10" s="18">
        <f t="shared" ref="D10:D72" si="1">C10*100000/E10</f>
        <v>67.412467043163957</v>
      </c>
      <c r="E10" s="23">
        <v>750603</v>
      </c>
      <c r="F10" s="22">
        <v>509</v>
      </c>
      <c r="G10" s="18">
        <f t="shared" si="0"/>
        <v>68.311052835713937</v>
      </c>
      <c r="H10" s="23">
        <v>745121</v>
      </c>
    </row>
    <row r="11" spans="1:9">
      <c r="A11" s="20">
        <v>1</v>
      </c>
      <c r="B11" s="24" t="s">
        <v>10</v>
      </c>
      <c r="C11" s="22">
        <v>270</v>
      </c>
      <c r="D11" s="18">
        <f t="shared" si="1"/>
        <v>59.856610164982555</v>
      </c>
      <c r="E11" s="23">
        <v>451078</v>
      </c>
      <c r="F11" s="22">
        <v>270</v>
      </c>
      <c r="G11" s="18">
        <f t="shared" si="0"/>
        <v>60.246340592645481</v>
      </c>
      <c r="H11" s="23">
        <v>448160</v>
      </c>
    </row>
    <row r="12" spans="1:9">
      <c r="A12" s="25">
        <v>1</v>
      </c>
      <c r="B12" s="24" t="s">
        <v>11</v>
      </c>
      <c r="C12" s="22">
        <v>185</v>
      </c>
      <c r="D12" s="18">
        <f t="shared" si="1"/>
        <v>38.564403596286979</v>
      </c>
      <c r="E12" s="23">
        <v>479717</v>
      </c>
      <c r="F12" s="22">
        <v>233</v>
      </c>
      <c r="G12" s="18">
        <f t="shared" si="0"/>
        <v>48.735287904236202</v>
      </c>
      <c r="H12" s="23">
        <v>478093</v>
      </c>
    </row>
    <row r="13" spans="1:9">
      <c r="A13" s="25">
        <v>1</v>
      </c>
      <c r="B13" s="24" t="s">
        <v>12</v>
      </c>
      <c r="C13" s="22">
        <v>250</v>
      </c>
      <c r="D13" s="18">
        <f t="shared" si="1"/>
        <v>51.984130284706687</v>
      </c>
      <c r="E13" s="23">
        <v>480916</v>
      </c>
      <c r="F13" s="22">
        <v>203</v>
      </c>
      <c r="G13" s="18">
        <f t="shared" si="0"/>
        <v>42.647865190728396</v>
      </c>
      <c r="H13" s="23">
        <v>475991</v>
      </c>
    </row>
    <row r="14" spans="1:9">
      <c r="A14" s="26">
        <v>1</v>
      </c>
      <c r="B14" s="27" t="s">
        <v>13</v>
      </c>
      <c r="C14" s="28">
        <v>560</v>
      </c>
      <c r="D14" s="18">
        <f t="shared" si="1"/>
        <v>43.741559245989251</v>
      </c>
      <c r="E14" s="23">
        <v>1280247</v>
      </c>
      <c r="F14" s="28">
        <v>485</v>
      </c>
      <c r="G14" s="18">
        <f t="shared" si="0"/>
        <v>41.578758312536813</v>
      </c>
      <c r="H14" s="23">
        <v>1166461</v>
      </c>
    </row>
    <row r="15" spans="1:9">
      <c r="A15" s="26">
        <v>1</v>
      </c>
      <c r="B15" s="27" t="s">
        <v>14</v>
      </c>
      <c r="C15" s="28">
        <v>68</v>
      </c>
      <c r="D15" s="18">
        <f t="shared" si="1"/>
        <v>24.743108316595347</v>
      </c>
      <c r="E15" s="29">
        <v>274824</v>
      </c>
      <c r="F15" s="28">
        <v>73</v>
      </c>
      <c r="G15" s="18">
        <f t="shared" si="0"/>
        <v>31.245719764415835</v>
      </c>
      <c r="H15" s="29">
        <v>233632</v>
      </c>
    </row>
    <row r="16" spans="1:9">
      <c r="A16" s="30"/>
      <c r="B16" s="31" t="s">
        <v>15</v>
      </c>
      <c r="C16" s="32">
        <f>SUM(C8:C15)</f>
        <v>2848</v>
      </c>
      <c r="D16" s="33">
        <f>C16*100000/E16</f>
        <v>48.637359811093042</v>
      </c>
      <c r="E16" s="34">
        <f>SUM(E8:E15)</f>
        <v>5855581</v>
      </c>
      <c r="F16" s="32">
        <f>SUM(F8:F15)</f>
        <v>2839</v>
      </c>
      <c r="G16" s="33">
        <f>F16*100000/H16</f>
        <v>51.047461912641772</v>
      </c>
      <c r="H16" s="34">
        <f>SUM(H8:H15)</f>
        <v>5561491</v>
      </c>
    </row>
    <row r="17" spans="1:8">
      <c r="A17" s="35">
        <v>2</v>
      </c>
      <c r="B17" s="16" t="s">
        <v>16</v>
      </c>
      <c r="C17" s="17">
        <v>299</v>
      </c>
      <c r="D17" s="18">
        <f t="shared" si="1"/>
        <v>65.144024942100259</v>
      </c>
      <c r="E17" s="19">
        <v>458983</v>
      </c>
      <c r="F17" s="36">
        <v>262</v>
      </c>
      <c r="G17" s="18">
        <f t="shared" ref="G17:G21" si="2">F17*100000/H17</f>
        <v>57.376869675667386</v>
      </c>
      <c r="H17" s="19">
        <v>456630</v>
      </c>
    </row>
    <row r="18" spans="1:8">
      <c r="A18" s="25">
        <v>2</v>
      </c>
      <c r="B18" s="24" t="s">
        <v>17</v>
      </c>
      <c r="C18" s="22">
        <v>189</v>
      </c>
      <c r="D18" s="18">
        <f t="shared" si="1"/>
        <v>30.231583527146043</v>
      </c>
      <c r="E18" s="23">
        <v>625174</v>
      </c>
      <c r="F18" s="22">
        <v>178</v>
      </c>
      <c r="G18" s="18">
        <f t="shared" si="2"/>
        <v>33.443747804079763</v>
      </c>
      <c r="H18" s="23">
        <v>532237</v>
      </c>
    </row>
    <row r="19" spans="1:8">
      <c r="A19" s="25">
        <v>2</v>
      </c>
      <c r="B19" s="24" t="s">
        <v>18</v>
      </c>
      <c r="C19" s="22">
        <v>286</v>
      </c>
      <c r="D19" s="18">
        <f t="shared" si="1"/>
        <v>47.589650748538617</v>
      </c>
      <c r="E19" s="19">
        <v>600971</v>
      </c>
      <c r="F19" s="22">
        <v>361</v>
      </c>
      <c r="G19" s="18">
        <f t="shared" si="2"/>
        <v>60.253029342056948</v>
      </c>
      <c r="H19" s="19">
        <v>599140</v>
      </c>
    </row>
    <row r="20" spans="1:8">
      <c r="A20" s="25">
        <v>2</v>
      </c>
      <c r="B20" s="24" t="s">
        <v>19</v>
      </c>
      <c r="C20" s="22">
        <v>573</v>
      </c>
      <c r="D20" s="18">
        <f t="shared" si="1"/>
        <v>66.27487765750115</v>
      </c>
      <c r="E20" s="23">
        <v>864581</v>
      </c>
      <c r="F20" s="22">
        <v>594</v>
      </c>
      <c r="G20" s="18">
        <f t="shared" si="2"/>
        <v>68.733453057597245</v>
      </c>
      <c r="H20" s="23">
        <v>864208</v>
      </c>
    </row>
    <row r="21" spans="1:8">
      <c r="A21" s="26">
        <v>2</v>
      </c>
      <c r="B21" s="27" t="s">
        <v>20</v>
      </c>
      <c r="C21" s="28">
        <v>451</v>
      </c>
      <c r="D21" s="18">
        <f t="shared" si="1"/>
        <v>45.276396842096808</v>
      </c>
      <c r="E21" s="29">
        <v>996104</v>
      </c>
      <c r="F21" s="28">
        <v>452</v>
      </c>
      <c r="G21" s="18">
        <f t="shared" si="2"/>
        <v>45.500668416898868</v>
      </c>
      <c r="H21" s="29">
        <v>993392</v>
      </c>
    </row>
    <row r="22" spans="1:8">
      <c r="A22" s="30"/>
      <c r="B22" s="31" t="s">
        <v>15</v>
      </c>
      <c r="C22" s="32">
        <f>SUM(C17:C21)</f>
        <v>1798</v>
      </c>
      <c r="D22" s="33">
        <f>C22*100000/E22</f>
        <v>50.707693834954071</v>
      </c>
      <c r="E22" s="34">
        <f>SUM(E17:E21)</f>
        <v>3545813</v>
      </c>
      <c r="F22" s="32">
        <f>SUM(F17:F21)</f>
        <v>1847</v>
      </c>
      <c r="G22" s="33">
        <f>F22*100000/H22</f>
        <v>53.604488265783068</v>
      </c>
      <c r="H22" s="34">
        <f>SUM(H17:H21)</f>
        <v>3445607</v>
      </c>
    </row>
    <row r="23" spans="1:8">
      <c r="A23" s="35">
        <v>3</v>
      </c>
      <c r="B23" s="16" t="s">
        <v>21</v>
      </c>
      <c r="C23" s="37">
        <v>270</v>
      </c>
      <c r="D23" s="18">
        <f t="shared" si="1"/>
        <v>81.560155145539568</v>
      </c>
      <c r="E23" s="38">
        <v>331044</v>
      </c>
      <c r="F23" s="37">
        <v>238</v>
      </c>
      <c r="G23" s="18">
        <f t="shared" ref="G23:G27" si="3">F23*100000/H23</f>
        <v>72.175890826383622</v>
      </c>
      <c r="H23" s="38">
        <v>329750</v>
      </c>
    </row>
    <row r="24" spans="1:8">
      <c r="A24" s="25">
        <v>3</v>
      </c>
      <c r="B24" s="21" t="s">
        <v>22</v>
      </c>
      <c r="C24" s="22">
        <v>870</v>
      </c>
      <c r="D24" s="18">
        <f t="shared" si="1"/>
        <v>81.369400242050588</v>
      </c>
      <c r="E24" s="23">
        <v>1069198</v>
      </c>
      <c r="F24" s="22">
        <v>766</v>
      </c>
      <c r="G24" s="18">
        <f t="shared" si="3"/>
        <v>71.988759979512338</v>
      </c>
      <c r="H24" s="23">
        <v>1064055</v>
      </c>
    </row>
    <row r="25" spans="1:8">
      <c r="A25" s="25">
        <v>3</v>
      </c>
      <c r="B25" s="24" t="s">
        <v>23</v>
      </c>
      <c r="C25" s="22">
        <v>204</v>
      </c>
      <c r="D25" s="18">
        <f t="shared" si="1"/>
        <v>61.705615815996275</v>
      </c>
      <c r="E25" s="23">
        <v>330602</v>
      </c>
      <c r="F25" s="22">
        <v>188</v>
      </c>
      <c r="G25" s="18">
        <f t="shared" si="3"/>
        <v>57.027415626725229</v>
      </c>
      <c r="H25" s="23">
        <v>329666</v>
      </c>
    </row>
    <row r="26" spans="1:8">
      <c r="A26" s="25">
        <v>3</v>
      </c>
      <c r="B26" s="24" t="s">
        <v>24</v>
      </c>
      <c r="C26" s="22">
        <v>327</v>
      </c>
      <c r="D26" s="18">
        <f t="shared" si="1"/>
        <v>44.803726793176679</v>
      </c>
      <c r="E26" s="23">
        <v>729850</v>
      </c>
      <c r="F26" s="22">
        <v>280</v>
      </c>
      <c r="G26" s="18">
        <f t="shared" si="3"/>
        <v>38.45847446219944</v>
      </c>
      <c r="H26" s="23">
        <v>728058</v>
      </c>
    </row>
    <row r="27" spans="1:8">
      <c r="A27" s="26">
        <v>3</v>
      </c>
      <c r="B27" s="27" t="s">
        <v>25</v>
      </c>
      <c r="C27" s="28">
        <v>295</v>
      </c>
      <c r="D27" s="18">
        <f t="shared" si="1"/>
        <v>54.156363189093824</v>
      </c>
      <c r="E27" s="29">
        <v>544719</v>
      </c>
      <c r="F27" s="28">
        <v>277</v>
      </c>
      <c r="G27" s="18">
        <f t="shared" si="3"/>
        <v>51.09664090313774</v>
      </c>
      <c r="H27" s="29">
        <v>542110</v>
      </c>
    </row>
    <row r="28" spans="1:8">
      <c r="A28" s="30"/>
      <c r="B28" s="31" t="s">
        <v>15</v>
      </c>
      <c r="C28" s="32">
        <f>SUM(C23:C27)</f>
        <v>1966</v>
      </c>
      <c r="D28" s="33">
        <f>C28*100000/E28</f>
        <v>65.415302322842152</v>
      </c>
      <c r="E28" s="34">
        <f>SUM(E23:E27)</f>
        <v>3005413</v>
      </c>
      <c r="F28" s="32">
        <f>SUM(F23:F27)</f>
        <v>1749</v>
      </c>
      <c r="G28" s="33">
        <f>F28*100000/H28</f>
        <v>58.423878096189952</v>
      </c>
      <c r="H28" s="34">
        <f>SUM(H23:H27)</f>
        <v>2993639</v>
      </c>
    </row>
    <row r="29" spans="1:8">
      <c r="A29" s="35">
        <v>4</v>
      </c>
      <c r="B29" s="39" t="s">
        <v>26</v>
      </c>
      <c r="C29" s="37">
        <v>585</v>
      </c>
      <c r="D29" s="18">
        <f t="shared" si="1"/>
        <v>48.635786960288257</v>
      </c>
      <c r="E29" s="38">
        <v>1202818</v>
      </c>
      <c r="F29" s="37">
        <v>546</v>
      </c>
      <c r="G29" s="18">
        <f t="shared" ref="G29:G36" si="4">F29*100000/H29</f>
        <v>45.036536508876573</v>
      </c>
      <c r="H29" s="38">
        <v>1212349</v>
      </c>
    </row>
    <row r="30" spans="1:8">
      <c r="A30" s="25">
        <v>4</v>
      </c>
      <c r="B30" s="24" t="s">
        <v>27</v>
      </c>
      <c r="C30" s="40">
        <v>577</v>
      </c>
      <c r="D30" s="18">
        <f t="shared" si="1"/>
        <v>52.320889364441747</v>
      </c>
      <c r="E30" s="41">
        <v>1102810</v>
      </c>
      <c r="F30" s="40">
        <v>533</v>
      </c>
      <c r="G30" s="18">
        <f t="shared" si="4"/>
        <v>47.909552517588558</v>
      </c>
      <c r="H30" s="41">
        <v>1112513</v>
      </c>
    </row>
    <row r="31" spans="1:8">
      <c r="A31" s="65">
        <v>4</v>
      </c>
      <c r="B31" s="24" t="s">
        <v>28</v>
      </c>
      <c r="C31" s="40">
        <v>539</v>
      </c>
      <c r="D31" s="18">
        <f t="shared" si="1"/>
        <v>66.597474485383145</v>
      </c>
      <c r="E31" s="41">
        <v>809340</v>
      </c>
      <c r="F31" s="40">
        <v>448</v>
      </c>
      <c r="G31" s="18">
        <f t="shared" si="4"/>
        <v>55.292805023746283</v>
      </c>
      <c r="H31" s="41">
        <v>810232</v>
      </c>
    </row>
    <row r="32" spans="1:8">
      <c r="A32" s="25">
        <v>4</v>
      </c>
      <c r="B32" s="24" t="s">
        <v>29</v>
      </c>
      <c r="C32" s="40">
        <v>212</v>
      </c>
      <c r="D32" s="18">
        <f t="shared" si="1"/>
        <v>74.967820416707923</v>
      </c>
      <c r="E32" s="41">
        <v>282788</v>
      </c>
      <c r="F32" s="40">
        <v>139</v>
      </c>
      <c r="G32" s="18">
        <f t="shared" si="4"/>
        <v>49.390261235396117</v>
      </c>
      <c r="H32" s="41">
        <v>281432</v>
      </c>
    </row>
    <row r="33" spans="1:8">
      <c r="A33" s="25">
        <v>4</v>
      </c>
      <c r="B33" s="24" t="s">
        <v>30</v>
      </c>
      <c r="C33" s="40">
        <v>474</v>
      </c>
      <c r="D33" s="18">
        <f t="shared" si="1"/>
        <v>62.533971514060909</v>
      </c>
      <c r="E33" s="41">
        <v>757988</v>
      </c>
      <c r="F33" s="40">
        <v>417</v>
      </c>
      <c r="G33" s="18">
        <f t="shared" si="4"/>
        <v>55.146621244541542</v>
      </c>
      <c r="H33" s="41">
        <v>756166</v>
      </c>
    </row>
    <row r="34" spans="1:8">
      <c r="A34" s="25">
        <v>4</v>
      </c>
      <c r="B34" s="24" t="s">
        <v>31</v>
      </c>
      <c r="C34" s="40">
        <v>128</v>
      </c>
      <c r="D34" s="18">
        <f t="shared" si="1"/>
        <v>60.661494642357837</v>
      </c>
      <c r="E34" s="41">
        <v>211007</v>
      </c>
      <c r="F34" s="40">
        <v>126</v>
      </c>
      <c r="G34" s="18">
        <f t="shared" si="4"/>
        <v>59.982005398380487</v>
      </c>
      <c r="H34" s="41">
        <v>210063</v>
      </c>
    </row>
    <row r="35" spans="1:8">
      <c r="A35" s="25">
        <v>4</v>
      </c>
      <c r="B35" s="24" t="s">
        <v>32</v>
      </c>
      <c r="C35" s="42">
        <v>505</v>
      </c>
      <c r="D35" s="18">
        <f t="shared" si="1"/>
        <v>79.045938995318295</v>
      </c>
      <c r="E35" s="41">
        <v>638869</v>
      </c>
      <c r="F35" s="42">
        <v>473</v>
      </c>
      <c r="G35" s="18">
        <f t="shared" si="4"/>
        <v>74.503793707973486</v>
      </c>
      <c r="H35" s="41">
        <v>634867</v>
      </c>
    </row>
    <row r="36" spans="1:8">
      <c r="A36" s="26">
        <v>4</v>
      </c>
      <c r="B36" s="27" t="s">
        <v>33</v>
      </c>
      <c r="C36" s="43">
        <v>196</v>
      </c>
      <c r="D36" s="18">
        <f t="shared" si="1"/>
        <v>75.831730936637939</v>
      </c>
      <c r="E36" s="44">
        <v>258467</v>
      </c>
      <c r="F36" s="43">
        <v>171</v>
      </c>
      <c r="G36" s="18">
        <f t="shared" si="4"/>
        <v>66.274189110104288</v>
      </c>
      <c r="H36" s="44">
        <v>258019</v>
      </c>
    </row>
    <row r="37" spans="1:8">
      <c r="A37" s="30"/>
      <c r="B37" s="31" t="s">
        <v>15</v>
      </c>
      <c r="C37" s="45">
        <f>SUM(C29:C36)</f>
        <v>3216</v>
      </c>
      <c r="D37" s="33">
        <f>C37*100000/E37</f>
        <v>61.093215214718143</v>
      </c>
      <c r="E37" s="46">
        <f>SUM(E29:E36)</f>
        <v>5264087</v>
      </c>
      <c r="F37" s="45">
        <f>SUM(F29:F36)</f>
        <v>2853</v>
      </c>
      <c r="G37" s="33">
        <f>F37*100000/H37</f>
        <v>54.078736593335293</v>
      </c>
      <c r="H37" s="46">
        <f>SUM(H29:H36)</f>
        <v>5275641</v>
      </c>
    </row>
    <row r="38" spans="1:8">
      <c r="A38" s="35">
        <v>5</v>
      </c>
      <c r="B38" s="16" t="s">
        <v>34</v>
      </c>
      <c r="C38" s="37">
        <v>466</v>
      </c>
      <c r="D38" s="18">
        <f t="shared" si="1"/>
        <v>53.633928869440517</v>
      </c>
      <c r="E38" s="38">
        <v>868853</v>
      </c>
      <c r="F38" s="37">
        <v>470</v>
      </c>
      <c r="G38" s="18">
        <f t="shared" ref="G38:G45" si="5">F38*100000/H38</f>
        <v>55.533959015938244</v>
      </c>
      <c r="H38" s="38">
        <v>846329</v>
      </c>
    </row>
    <row r="39" spans="1:8">
      <c r="A39" s="25">
        <v>5</v>
      </c>
      <c r="B39" s="24" t="s">
        <v>35</v>
      </c>
      <c r="C39" s="40">
        <v>414</v>
      </c>
      <c r="D39" s="18">
        <f t="shared" si="1"/>
        <v>46.852242287204248</v>
      </c>
      <c r="E39" s="47">
        <v>883629</v>
      </c>
      <c r="F39" s="40">
        <v>372</v>
      </c>
      <c r="G39" s="18">
        <f t="shared" si="5"/>
        <v>45.876311544551818</v>
      </c>
      <c r="H39" s="47">
        <v>810876</v>
      </c>
    </row>
    <row r="40" spans="1:8">
      <c r="A40" s="25">
        <v>5</v>
      </c>
      <c r="B40" s="24" t="s">
        <v>36</v>
      </c>
      <c r="C40" s="40">
        <v>539</v>
      </c>
      <c r="D40" s="18">
        <f t="shared" si="1"/>
        <v>63.476510746844134</v>
      </c>
      <c r="E40" s="41">
        <v>849133</v>
      </c>
      <c r="F40" s="40">
        <v>510</v>
      </c>
      <c r="G40" s="18">
        <f t="shared" si="5"/>
        <v>60.131865644189141</v>
      </c>
      <c r="H40" s="41">
        <v>848136</v>
      </c>
    </row>
    <row r="41" spans="1:8">
      <c r="A41" s="25">
        <v>5</v>
      </c>
      <c r="B41" s="24" t="s">
        <v>37</v>
      </c>
      <c r="C41" s="40">
        <v>495</v>
      </c>
      <c r="D41" s="18">
        <f t="shared" si="1"/>
        <v>54.86740377421232</v>
      </c>
      <c r="E41" s="47">
        <v>902175</v>
      </c>
      <c r="F41" s="40">
        <v>462</v>
      </c>
      <c r="G41" s="18">
        <f t="shared" si="5"/>
        <v>51.328200513282006</v>
      </c>
      <c r="H41" s="47">
        <v>900090</v>
      </c>
    </row>
    <row r="42" spans="1:8">
      <c r="A42" s="25">
        <v>5</v>
      </c>
      <c r="B42" s="24" t="s">
        <v>38</v>
      </c>
      <c r="C42" s="40">
        <v>312</v>
      </c>
      <c r="D42" s="18">
        <f t="shared" si="1"/>
        <v>56.615482882889424</v>
      </c>
      <c r="E42" s="41">
        <v>551086</v>
      </c>
      <c r="F42" s="40">
        <v>280</v>
      </c>
      <c r="G42" s="18">
        <f t="shared" si="5"/>
        <v>52.510666229077785</v>
      </c>
      <c r="H42" s="41">
        <v>533225</v>
      </c>
    </row>
    <row r="43" spans="1:8">
      <c r="A43" s="25">
        <v>5</v>
      </c>
      <c r="B43" s="24" t="s">
        <v>39</v>
      </c>
      <c r="C43" s="40">
        <v>90</v>
      </c>
      <c r="D43" s="18">
        <f t="shared" si="1"/>
        <v>46.338487202854452</v>
      </c>
      <c r="E43" s="41">
        <v>194223</v>
      </c>
      <c r="F43" s="40">
        <v>105</v>
      </c>
      <c r="G43" s="18">
        <f t="shared" si="5"/>
        <v>54.567281458037762</v>
      </c>
      <c r="H43" s="41">
        <v>192423</v>
      </c>
    </row>
    <row r="44" spans="1:8">
      <c r="A44" s="25">
        <v>5</v>
      </c>
      <c r="B44" s="24" t="s">
        <v>40</v>
      </c>
      <c r="C44" s="40">
        <v>187</v>
      </c>
      <c r="D44" s="18">
        <f t="shared" si="1"/>
        <v>38.989118491475558</v>
      </c>
      <c r="E44" s="47">
        <v>479621</v>
      </c>
      <c r="F44" s="40">
        <v>211</v>
      </c>
      <c r="G44" s="18">
        <f t="shared" si="5"/>
        <v>44.170813350052647</v>
      </c>
      <c r="H44" s="47">
        <v>477691</v>
      </c>
    </row>
    <row r="45" spans="1:8">
      <c r="A45" s="26">
        <v>5</v>
      </c>
      <c r="B45" s="27" t="s">
        <v>41</v>
      </c>
      <c r="C45" s="43">
        <v>221</v>
      </c>
      <c r="D45" s="18">
        <f t="shared" si="1"/>
        <v>41.144908271057446</v>
      </c>
      <c r="E45" s="44">
        <v>537126</v>
      </c>
      <c r="F45" s="43">
        <v>180</v>
      </c>
      <c r="G45" s="18">
        <f t="shared" si="5"/>
        <v>33.94023501727181</v>
      </c>
      <c r="H45" s="44">
        <v>530344</v>
      </c>
    </row>
    <row r="46" spans="1:8">
      <c r="A46" s="30"/>
      <c r="B46" s="31" t="s">
        <v>15</v>
      </c>
      <c r="C46" s="45">
        <f>SUM(C38:C45)</f>
        <v>2724</v>
      </c>
      <c r="D46" s="33">
        <f>C46*100000/E46</f>
        <v>51.729579634497476</v>
      </c>
      <c r="E46" s="46">
        <f>SUM(E38:E45)</f>
        <v>5265846</v>
      </c>
      <c r="F46" s="45">
        <f>SUM(F38:F45)</f>
        <v>2590</v>
      </c>
      <c r="G46" s="33">
        <f>F46*100000/H46</f>
        <v>50.397792304276571</v>
      </c>
      <c r="H46" s="46">
        <f>SUM(H38:H45)</f>
        <v>5139114</v>
      </c>
    </row>
    <row r="47" spans="1:8">
      <c r="A47" s="48">
        <v>6</v>
      </c>
      <c r="B47" s="49" t="s">
        <v>42</v>
      </c>
      <c r="C47" s="50">
        <v>697</v>
      </c>
      <c r="D47" s="18">
        <f t="shared" si="1"/>
        <v>54.180908264803939</v>
      </c>
      <c r="E47" s="38">
        <v>1286431</v>
      </c>
      <c r="F47" s="50">
        <v>652</v>
      </c>
      <c r="G47" s="18">
        <f t="shared" ref="G47:G54" si="6">F47*100000/H47</f>
        <v>50.693931500991333</v>
      </c>
      <c r="H47" s="38">
        <v>1286150</v>
      </c>
    </row>
    <row r="48" spans="1:8">
      <c r="A48" s="25">
        <v>6</v>
      </c>
      <c r="B48" s="24" t="s">
        <v>43</v>
      </c>
      <c r="C48" s="40">
        <v>763</v>
      </c>
      <c r="D48" s="18">
        <f t="shared" si="1"/>
        <v>51.938539621685941</v>
      </c>
      <c r="E48" s="47">
        <v>1469044</v>
      </c>
      <c r="F48" s="40">
        <v>820</v>
      </c>
      <c r="G48" s="18">
        <f t="shared" si="6"/>
        <v>55.427838699581791</v>
      </c>
      <c r="H48" s="47">
        <v>1479401</v>
      </c>
    </row>
    <row r="49" spans="1:8">
      <c r="A49" s="25">
        <v>6</v>
      </c>
      <c r="B49" s="24" t="s">
        <v>44</v>
      </c>
      <c r="C49" s="40">
        <v>339</v>
      </c>
      <c r="D49" s="18">
        <f t="shared" si="1"/>
        <v>48.804294777940456</v>
      </c>
      <c r="E49" s="41">
        <v>694611</v>
      </c>
      <c r="F49" s="40">
        <v>397</v>
      </c>
      <c r="G49" s="18">
        <f t="shared" si="6"/>
        <v>56.708695857122656</v>
      </c>
      <c r="H49" s="41">
        <v>700069</v>
      </c>
    </row>
    <row r="50" spans="1:8">
      <c r="A50" s="25">
        <v>6</v>
      </c>
      <c r="B50" s="24" t="s">
        <v>45</v>
      </c>
      <c r="C50" s="40">
        <v>385</v>
      </c>
      <c r="D50" s="18">
        <f t="shared" si="1"/>
        <v>72.402172441288414</v>
      </c>
      <c r="E50" s="47">
        <v>531752</v>
      </c>
      <c r="F50" s="40">
        <v>384</v>
      </c>
      <c r="G50" s="18">
        <f t="shared" si="6"/>
        <v>72.341587935533099</v>
      </c>
      <c r="H50" s="47">
        <v>530815</v>
      </c>
    </row>
    <row r="51" spans="1:8">
      <c r="A51" s="25">
        <v>6</v>
      </c>
      <c r="B51" s="24" t="s">
        <v>46</v>
      </c>
      <c r="C51" s="40">
        <v>130</v>
      </c>
      <c r="D51" s="18">
        <f t="shared" si="1"/>
        <v>56.660434018924583</v>
      </c>
      <c r="E51" s="41">
        <v>229437</v>
      </c>
      <c r="F51" s="40">
        <v>91</v>
      </c>
      <c r="G51" s="18">
        <f t="shared" si="6"/>
        <v>41.504563221483856</v>
      </c>
      <c r="H51" s="41">
        <v>219253</v>
      </c>
    </row>
    <row r="52" spans="1:8">
      <c r="A52" s="25">
        <v>6</v>
      </c>
      <c r="B52" s="24" t="s">
        <v>47</v>
      </c>
      <c r="C52" s="40">
        <v>403</v>
      </c>
      <c r="D52" s="18">
        <f t="shared" si="1"/>
        <v>57.354301572617949</v>
      </c>
      <c r="E52" s="47">
        <v>702650</v>
      </c>
      <c r="F52" s="40">
        <v>393</v>
      </c>
      <c r="G52" s="18">
        <f t="shared" si="6"/>
        <v>55.826401200054548</v>
      </c>
      <c r="H52" s="47">
        <v>703968</v>
      </c>
    </row>
    <row r="53" spans="1:8">
      <c r="A53" s="25">
        <v>6</v>
      </c>
      <c r="B53" s="24" t="s">
        <v>48</v>
      </c>
      <c r="C53" s="40">
        <v>334</v>
      </c>
      <c r="D53" s="18">
        <f t="shared" si="1"/>
        <v>69.077913267923023</v>
      </c>
      <c r="E53" s="41">
        <v>483512</v>
      </c>
      <c r="F53" s="40">
        <v>311</v>
      </c>
      <c r="G53" s="18">
        <f t="shared" si="6"/>
        <v>64.058596107461895</v>
      </c>
      <c r="H53" s="41">
        <v>485493</v>
      </c>
    </row>
    <row r="54" spans="1:8">
      <c r="A54" s="26">
        <v>6</v>
      </c>
      <c r="B54" s="27" t="s">
        <v>49</v>
      </c>
      <c r="C54" s="43">
        <v>292</v>
      </c>
      <c r="D54" s="18">
        <f t="shared" si="1"/>
        <v>52.332656473746752</v>
      </c>
      <c r="E54" s="44">
        <v>557969</v>
      </c>
      <c r="F54" s="43">
        <v>253</v>
      </c>
      <c r="G54" s="18">
        <f t="shared" si="6"/>
        <v>45.391424788382665</v>
      </c>
      <c r="H54" s="44">
        <v>557374</v>
      </c>
    </row>
    <row r="55" spans="1:8">
      <c r="A55" s="30"/>
      <c r="B55" s="31" t="s">
        <v>15</v>
      </c>
      <c r="C55" s="45">
        <f>SUM(C47:C54)</f>
        <v>3343</v>
      </c>
      <c r="D55" s="33">
        <f>C55*100000/E55</f>
        <v>56.133872317017513</v>
      </c>
      <c r="E55" s="46">
        <f>SUM(E47:E54)</f>
        <v>5955406</v>
      </c>
      <c r="F55" s="45">
        <f>SUM(F47:F54)</f>
        <v>3301</v>
      </c>
      <c r="G55" s="33">
        <f>F55*100000/H55</f>
        <v>55.362469880619329</v>
      </c>
      <c r="H55" s="46">
        <f>SUM(H47:H54)</f>
        <v>5962523</v>
      </c>
    </row>
    <row r="56" spans="1:8">
      <c r="A56" s="35">
        <v>7</v>
      </c>
      <c r="B56" s="16" t="s">
        <v>50</v>
      </c>
      <c r="C56" s="37">
        <v>786</v>
      </c>
      <c r="D56" s="18">
        <f t="shared" si="1"/>
        <v>43.66945665973104</v>
      </c>
      <c r="E56" s="47">
        <v>1799885</v>
      </c>
      <c r="F56" s="37">
        <v>751</v>
      </c>
      <c r="G56" s="18">
        <f t="shared" ref="G56:G59" si="7">F56*100000/H56</f>
        <v>41.698199426219453</v>
      </c>
      <c r="H56" s="47">
        <v>1801037</v>
      </c>
    </row>
    <row r="57" spans="1:8">
      <c r="A57" s="25">
        <v>7</v>
      </c>
      <c r="B57" s="24" t="s">
        <v>51</v>
      </c>
      <c r="C57" s="40">
        <v>340</v>
      </c>
      <c r="D57" s="18">
        <f t="shared" si="1"/>
        <v>35.26824613086594</v>
      </c>
      <c r="E57" s="41">
        <v>964040</v>
      </c>
      <c r="F57" s="40">
        <v>396</v>
      </c>
      <c r="G57" s="18">
        <f t="shared" si="7"/>
        <v>41.13217346143859</v>
      </c>
      <c r="H57" s="41">
        <v>962750</v>
      </c>
    </row>
    <row r="58" spans="1:8">
      <c r="A58" s="25">
        <v>7</v>
      </c>
      <c r="B58" s="24" t="s">
        <v>52</v>
      </c>
      <c r="C58" s="22">
        <v>568</v>
      </c>
      <c r="D58" s="18">
        <f t="shared" si="1"/>
        <v>43.422619821202773</v>
      </c>
      <c r="E58" s="47">
        <v>1308074</v>
      </c>
      <c r="F58" s="22">
        <v>543</v>
      </c>
      <c r="G58" s="18">
        <f t="shared" si="7"/>
        <v>41.545746610731655</v>
      </c>
      <c r="H58" s="47">
        <v>1306993</v>
      </c>
    </row>
    <row r="59" spans="1:8">
      <c r="A59" s="26">
        <v>7</v>
      </c>
      <c r="B59" s="27" t="s">
        <v>53</v>
      </c>
      <c r="C59" s="28">
        <v>315</v>
      </c>
      <c r="D59" s="18">
        <f t="shared" si="1"/>
        <v>31.97261925786983</v>
      </c>
      <c r="E59" s="44">
        <v>985218</v>
      </c>
      <c r="F59" s="28">
        <v>336</v>
      </c>
      <c r="G59" s="18">
        <f t="shared" si="7"/>
        <v>34.114653665193103</v>
      </c>
      <c r="H59" s="44">
        <v>984914</v>
      </c>
    </row>
    <row r="60" spans="1:8">
      <c r="A60" s="30"/>
      <c r="B60" s="31" t="s">
        <v>15</v>
      </c>
      <c r="C60" s="32">
        <f>SUM(C56:C59)</f>
        <v>2009</v>
      </c>
      <c r="D60" s="33">
        <f>C60*100000/E60</f>
        <v>39.725406285710108</v>
      </c>
      <c r="E60" s="46">
        <f>SUM(E56:E59)</f>
        <v>5057217</v>
      </c>
      <c r="F60" s="32">
        <f>SUM(F56:F59)</f>
        <v>2026</v>
      </c>
      <c r="G60" s="33">
        <f>F60*100000/H60</f>
        <v>40.07362787383888</v>
      </c>
      <c r="H60" s="46">
        <f>SUM(H56:H59)</f>
        <v>5055694</v>
      </c>
    </row>
    <row r="61" spans="1:8">
      <c r="A61" s="35">
        <v>8</v>
      </c>
      <c r="B61" s="16" t="s">
        <v>54</v>
      </c>
      <c r="C61" s="17">
        <v>91</v>
      </c>
      <c r="D61" s="18">
        <f t="shared" si="1"/>
        <v>21.60822157212872</v>
      </c>
      <c r="E61" s="38">
        <v>421136</v>
      </c>
      <c r="F61" s="17">
        <v>114</v>
      </c>
      <c r="G61" s="18">
        <f t="shared" ref="G61:G67" si="8">F61*100000/H61</f>
        <v>27.030808007758317</v>
      </c>
      <c r="H61" s="38">
        <v>421741</v>
      </c>
    </row>
    <row r="62" spans="1:8">
      <c r="A62" s="25">
        <v>8</v>
      </c>
      <c r="B62" s="24" t="s">
        <v>55</v>
      </c>
      <c r="C62" s="22">
        <v>149</v>
      </c>
      <c r="D62" s="18">
        <f t="shared" si="1"/>
        <v>29.192561186824555</v>
      </c>
      <c r="E62" s="41">
        <v>510404</v>
      </c>
      <c r="F62" s="22">
        <v>177</v>
      </c>
      <c r="G62" s="18">
        <f t="shared" si="8"/>
        <v>34.65417289103906</v>
      </c>
      <c r="H62" s="41">
        <v>510761</v>
      </c>
    </row>
    <row r="63" spans="1:8">
      <c r="A63" s="25">
        <v>8</v>
      </c>
      <c r="B63" s="24" t="s">
        <v>56</v>
      </c>
      <c r="C63" s="40">
        <v>601</v>
      </c>
      <c r="D63" s="18">
        <f t="shared" si="1"/>
        <v>38.111133587449835</v>
      </c>
      <c r="E63" s="41">
        <v>1576967</v>
      </c>
      <c r="F63" s="40">
        <v>653</v>
      </c>
      <c r="G63" s="18">
        <f t="shared" si="8"/>
        <v>41.455763906567725</v>
      </c>
      <c r="H63" s="41">
        <v>1575173</v>
      </c>
    </row>
    <row r="64" spans="1:8">
      <c r="A64" s="25">
        <v>8</v>
      </c>
      <c r="B64" s="24" t="s">
        <v>57</v>
      </c>
      <c r="C64" s="40">
        <v>267</v>
      </c>
      <c r="D64" s="18">
        <f t="shared" si="1"/>
        <v>41.763776571616276</v>
      </c>
      <c r="E64" s="47">
        <v>639310</v>
      </c>
      <c r="F64" s="40">
        <v>292</v>
      </c>
      <c r="G64" s="18">
        <f t="shared" si="8"/>
        <v>45.856287650838922</v>
      </c>
      <c r="H64" s="47">
        <v>636772</v>
      </c>
    </row>
    <row r="65" spans="1:8">
      <c r="A65" s="48">
        <v>8</v>
      </c>
      <c r="B65" s="49" t="s">
        <v>58</v>
      </c>
      <c r="C65" s="51">
        <v>140</v>
      </c>
      <c r="D65" s="18">
        <f t="shared" si="1"/>
        <v>26.92457848610788</v>
      </c>
      <c r="E65" s="41">
        <v>519971</v>
      </c>
      <c r="F65" s="51">
        <v>130</v>
      </c>
      <c r="G65" s="18">
        <f t="shared" si="8"/>
        <v>25.157427440173702</v>
      </c>
      <c r="H65" s="41">
        <v>516746</v>
      </c>
    </row>
    <row r="66" spans="1:8">
      <c r="A66" s="25">
        <v>8</v>
      </c>
      <c r="B66" s="24" t="s">
        <v>59</v>
      </c>
      <c r="C66" s="22">
        <v>365</v>
      </c>
      <c r="D66" s="18">
        <f t="shared" si="1"/>
        <v>31.89603117247189</v>
      </c>
      <c r="E66" s="41">
        <v>1144343</v>
      </c>
      <c r="F66" s="22">
        <v>366</v>
      </c>
      <c r="G66" s="18">
        <f t="shared" si="8"/>
        <v>31.914030925219148</v>
      </c>
      <c r="H66" s="41">
        <v>1146831</v>
      </c>
    </row>
    <row r="67" spans="1:8">
      <c r="A67" s="26">
        <v>8</v>
      </c>
      <c r="B67" s="27" t="s">
        <v>60</v>
      </c>
      <c r="C67" s="28">
        <v>219</v>
      </c>
      <c r="D67" s="18">
        <f t="shared" si="1"/>
        <v>30.580783538322329</v>
      </c>
      <c r="E67" s="47">
        <v>716136</v>
      </c>
      <c r="F67" s="28">
        <v>184</v>
      </c>
      <c r="G67" s="18">
        <f t="shared" si="8"/>
        <v>25.704319303524706</v>
      </c>
      <c r="H67" s="47">
        <v>715833</v>
      </c>
    </row>
    <row r="68" spans="1:8">
      <c r="A68" s="30"/>
      <c r="B68" s="31" t="s">
        <v>15</v>
      </c>
      <c r="C68" s="32">
        <f>SUM(C61:C67)</f>
        <v>1832</v>
      </c>
      <c r="D68" s="33">
        <f>C68*100000/E68</f>
        <v>33.138775677802826</v>
      </c>
      <c r="E68" s="46">
        <f>SUM(E61:E67)</f>
        <v>5528267</v>
      </c>
      <c r="F68" s="32">
        <f>SUM(F61:F67)</f>
        <v>1916</v>
      </c>
      <c r="G68" s="33">
        <f>F68*100000/H68</f>
        <v>34.685908777146111</v>
      </c>
      <c r="H68" s="46">
        <f>SUM(H61:H67)</f>
        <v>5523857</v>
      </c>
    </row>
    <row r="69" spans="1:8">
      <c r="A69" s="35">
        <v>9</v>
      </c>
      <c r="B69" s="16" t="s">
        <v>61</v>
      </c>
      <c r="C69" s="37">
        <v>1406</v>
      </c>
      <c r="D69" s="18">
        <f t="shared" si="1"/>
        <v>53.457494638091617</v>
      </c>
      <c r="E69" s="38">
        <v>2630127</v>
      </c>
      <c r="F69" s="37">
        <v>1296</v>
      </c>
      <c r="G69" s="18">
        <f t="shared" ref="G69:G72" si="9">F69*100000/H69</f>
        <v>49.247718303051307</v>
      </c>
      <c r="H69" s="38">
        <v>2631594</v>
      </c>
    </row>
    <row r="70" spans="1:8">
      <c r="A70" s="48">
        <v>9</v>
      </c>
      <c r="B70" s="49" t="s">
        <v>62</v>
      </c>
      <c r="C70" s="51">
        <v>595</v>
      </c>
      <c r="D70" s="18">
        <f t="shared" si="1"/>
        <v>37.509164529064556</v>
      </c>
      <c r="E70" s="41">
        <v>1586279</v>
      </c>
      <c r="F70" s="51">
        <v>735</v>
      </c>
      <c r="G70" s="18">
        <f t="shared" si="9"/>
        <v>46.276416908332401</v>
      </c>
      <c r="H70" s="41">
        <v>1588282</v>
      </c>
    </row>
    <row r="71" spans="1:8">
      <c r="A71" s="25">
        <v>9</v>
      </c>
      <c r="B71" s="24" t="s">
        <v>63</v>
      </c>
      <c r="C71" s="40">
        <v>510</v>
      </c>
      <c r="D71" s="18">
        <f t="shared" si="1"/>
        <v>36.551410275246454</v>
      </c>
      <c r="E71" s="47">
        <v>1395295</v>
      </c>
      <c r="F71" s="40">
        <v>539</v>
      </c>
      <c r="G71" s="18">
        <f t="shared" si="9"/>
        <v>38.631069700770475</v>
      </c>
      <c r="H71" s="47">
        <v>1395250</v>
      </c>
    </row>
    <row r="72" spans="1:8">
      <c r="A72" s="26">
        <v>9</v>
      </c>
      <c r="B72" s="27" t="s">
        <v>64</v>
      </c>
      <c r="C72" s="43">
        <v>423</v>
      </c>
      <c r="D72" s="18">
        <f t="shared" si="1"/>
        <v>37.163126798304376</v>
      </c>
      <c r="E72" s="44">
        <v>1138225</v>
      </c>
      <c r="F72" s="43">
        <v>503</v>
      </c>
      <c r="G72" s="18">
        <f t="shared" si="9"/>
        <v>44.205284772553703</v>
      </c>
      <c r="H72" s="44">
        <v>1137873</v>
      </c>
    </row>
    <row r="73" spans="1:8">
      <c r="A73" s="30"/>
      <c r="B73" s="31" t="s">
        <v>15</v>
      </c>
      <c r="C73" s="45">
        <f>SUM(C69:C72)</f>
        <v>2934</v>
      </c>
      <c r="D73" s="33">
        <f>C73*100000/E73</f>
        <v>43.467143195347624</v>
      </c>
      <c r="E73" s="46">
        <f>SUM(E69:E72)</f>
        <v>6749926</v>
      </c>
      <c r="F73" s="45">
        <f>SUM(F69:F72)</f>
        <v>3073</v>
      </c>
      <c r="G73" s="33">
        <f>F73*100000/H73</f>
        <v>45.505707908441863</v>
      </c>
      <c r="H73" s="46">
        <f>SUM(H69:H72)</f>
        <v>6752999</v>
      </c>
    </row>
    <row r="74" spans="1:8">
      <c r="A74" s="35">
        <v>10</v>
      </c>
      <c r="B74" s="16" t="s">
        <v>65</v>
      </c>
      <c r="C74" s="17">
        <v>440</v>
      </c>
      <c r="D74" s="18">
        <f t="shared" ref="D74:D78" si="10">C74*100000/E74</f>
        <v>29.940751335935911</v>
      </c>
      <c r="E74" s="47">
        <v>1469569</v>
      </c>
      <c r="F74" s="17">
        <v>404</v>
      </c>
      <c r="G74" s="18">
        <f t="shared" ref="G74:G78" si="11">F74*100000/H74</f>
        <v>27.48043209578427</v>
      </c>
      <c r="H74" s="47">
        <v>1470137</v>
      </c>
    </row>
    <row r="75" spans="1:8">
      <c r="A75" s="25">
        <v>10</v>
      </c>
      <c r="B75" s="24" t="s">
        <v>66</v>
      </c>
      <c r="C75" s="22">
        <v>760</v>
      </c>
      <c r="D75" s="18">
        <f t="shared" si="10"/>
        <v>40.855887844136937</v>
      </c>
      <c r="E75" s="41">
        <v>1860197</v>
      </c>
      <c r="F75" s="22">
        <v>784</v>
      </c>
      <c r="G75" s="18">
        <f t="shared" si="11"/>
        <v>42.177998686241416</v>
      </c>
      <c r="H75" s="41">
        <v>1858789</v>
      </c>
    </row>
    <row r="76" spans="1:8">
      <c r="A76" s="25">
        <v>10</v>
      </c>
      <c r="B76" s="24" t="s">
        <v>67</v>
      </c>
      <c r="C76" s="22">
        <v>186</v>
      </c>
      <c r="D76" s="18">
        <f t="shared" si="10"/>
        <v>34.4445720169334</v>
      </c>
      <c r="E76" s="47">
        <v>539998</v>
      </c>
      <c r="F76" s="22">
        <v>243</v>
      </c>
      <c r="G76" s="18">
        <f t="shared" si="11"/>
        <v>45.049554509960956</v>
      </c>
      <c r="H76" s="47">
        <v>539406</v>
      </c>
    </row>
    <row r="77" spans="1:8">
      <c r="A77" s="25">
        <v>10</v>
      </c>
      <c r="B77" s="24" t="s">
        <v>68</v>
      </c>
      <c r="C77" s="22">
        <v>139</v>
      </c>
      <c r="D77" s="18">
        <f t="shared" si="10"/>
        <v>36.894394440890665</v>
      </c>
      <c r="E77" s="41">
        <v>376751</v>
      </c>
      <c r="F77" s="22">
        <v>125</v>
      </c>
      <c r="G77" s="18">
        <f t="shared" si="11"/>
        <v>33.170664395139568</v>
      </c>
      <c r="H77" s="41">
        <v>376839</v>
      </c>
    </row>
    <row r="78" spans="1:8">
      <c r="A78" s="26">
        <v>10</v>
      </c>
      <c r="B78" s="27" t="s">
        <v>69</v>
      </c>
      <c r="C78" s="28">
        <v>79</v>
      </c>
      <c r="D78" s="18">
        <f t="shared" si="10"/>
        <v>22.649861807172265</v>
      </c>
      <c r="E78" s="47">
        <v>348788</v>
      </c>
      <c r="F78" s="28">
        <v>97</v>
      </c>
      <c r="G78" s="18">
        <f t="shared" si="11"/>
        <v>27.857233116219227</v>
      </c>
      <c r="H78" s="47">
        <v>348204</v>
      </c>
    </row>
    <row r="79" spans="1:8">
      <c r="A79" s="30"/>
      <c r="B79" s="31" t="s">
        <v>15</v>
      </c>
      <c r="C79" s="32">
        <f>SUM(C74:C78)</f>
        <v>1604</v>
      </c>
      <c r="D79" s="33">
        <f>C79*100000/E79</f>
        <v>34.905206468430919</v>
      </c>
      <c r="E79" s="46">
        <f>SUM(E74:E78)</f>
        <v>4595303</v>
      </c>
      <c r="F79" s="32">
        <f>SUM(F74:F78)</f>
        <v>1653</v>
      </c>
      <c r="G79" s="33">
        <f>F79*100000/H79</f>
        <v>35.986611151930767</v>
      </c>
      <c r="H79" s="46">
        <f>SUM(H74:H78)</f>
        <v>4593375</v>
      </c>
    </row>
    <row r="80" spans="1:8">
      <c r="A80" s="35">
        <v>11</v>
      </c>
      <c r="B80" s="16" t="s">
        <v>70</v>
      </c>
      <c r="C80" s="17">
        <v>749</v>
      </c>
      <c r="D80" s="18">
        <f t="shared" ref="D80:D86" si="12">C80*100000/E80</f>
        <v>48.214300657684262</v>
      </c>
      <c r="E80" s="38">
        <v>1553481</v>
      </c>
      <c r="F80" s="17">
        <v>799</v>
      </c>
      <c r="G80" s="18">
        <f t="shared" ref="G80:G86" si="13">F80*100000/H80</f>
        <v>51.436785863960971</v>
      </c>
      <c r="H80" s="38">
        <v>1553363</v>
      </c>
    </row>
    <row r="81" spans="1:8">
      <c r="A81" s="25">
        <v>11</v>
      </c>
      <c r="B81" s="24" t="s">
        <v>71</v>
      </c>
      <c r="C81" s="22">
        <v>173</v>
      </c>
      <c r="D81" s="18">
        <f t="shared" si="12"/>
        <v>37.283197131133406</v>
      </c>
      <c r="E81" s="41">
        <v>464016</v>
      </c>
      <c r="F81" s="22">
        <v>201</v>
      </c>
      <c r="G81" s="18">
        <f t="shared" si="13"/>
        <v>43.117780185127586</v>
      </c>
      <c r="H81" s="41">
        <v>466165</v>
      </c>
    </row>
    <row r="82" spans="1:8">
      <c r="A82" s="25">
        <v>11</v>
      </c>
      <c r="B82" s="24" t="s">
        <v>72</v>
      </c>
      <c r="C82" s="22">
        <v>106</v>
      </c>
      <c r="D82" s="18">
        <f t="shared" si="12"/>
        <v>40.026281407414679</v>
      </c>
      <c r="E82" s="47">
        <v>264826</v>
      </c>
      <c r="F82" s="22">
        <v>92</v>
      </c>
      <c r="G82" s="18">
        <f t="shared" si="13"/>
        <v>34.99163243572189</v>
      </c>
      <c r="H82" s="47">
        <v>262920</v>
      </c>
    </row>
    <row r="83" spans="1:8">
      <c r="A83" s="25">
        <v>11</v>
      </c>
      <c r="B83" s="24" t="s">
        <v>73</v>
      </c>
      <c r="C83" s="22">
        <v>156</v>
      </c>
      <c r="D83" s="18">
        <f t="shared" si="12"/>
        <v>39.960347040244677</v>
      </c>
      <c r="E83" s="41">
        <v>390387</v>
      </c>
      <c r="F83" s="22">
        <v>141</v>
      </c>
      <c r="G83" s="18">
        <f t="shared" si="13"/>
        <v>36.317648058808835</v>
      </c>
      <c r="H83" s="41">
        <v>388241</v>
      </c>
    </row>
    <row r="84" spans="1:8">
      <c r="A84" s="25">
        <v>11</v>
      </c>
      <c r="B84" s="24" t="s">
        <v>74</v>
      </c>
      <c r="C84" s="22">
        <v>456</v>
      </c>
      <c r="D84" s="18">
        <f t="shared" si="12"/>
        <v>43.47651981900038</v>
      </c>
      <c r="E84" s="41">
        <v>1048842</v>
      </c>
      <c r="F84" s="22">
        <v>444</v>
      </c>
      <c r="G84" s="18">
        <f t="shared" si="13"/>
        <v>42.338738515378786</v>
      </c>
      <c r="H84" s="41">
        <v>1048685</v>
      </c>
    </row>
    <row r="85" spans="1:8">
      <c r="A85" s="25">
        <v>11</v>
      </c>
      <c r="B85" s="24" t="s">
        <v>75</v>
      </c>
      <c r="C85" s="22">
        <v>76</v>
      </c>
      <c r="D85" s="18">
        <f t="shared" si="12"/>
        <v>40.351482651517159</v>
      </c>
      <c r="E85" s="47">
        <v>188345</v>
      </c>
      <c r="F85" s="22">
        <v>54</v>
      </c>
      <c r="G85" s="18">
        <f t="shared" si="13"/>
        <v>30.633431284675343</v>
      </c>
      <c r="H85" s="47">
        <v>176278</v>
      </c>
    </row>
    <row r="86" spans="1:8">
      <c r="A86" s="26">
        <v>11</v>
      </c>
      <c r="B86" s="27" t="s">
        <v>76</v>
      </c>
      <c r="C86" s="28">
        <v>285</v>
      </c>
      <c r="D86" s="18">
        <f t="shared" si="12"/>
        <v>56.24430156418363</v>
      </c>
      <c r="E86" s="44">
        <v>506718</v>
      </c>
      <c r="F86" s="28">
        <v>288</v>
      </c>
      <c r="G86" s="18">
        <f t="shared" si="13"/>
        <v>57.087921345530589</v>
      </c>
      <c r="H86" s="44">
        <v>504485</v>
      </c>
    </row>
    <row r="87" spans="1:8">
      <c r="A87" s="30"/>
      <c r="B87" s="31" t="s">
        <v>15</v>
      </c>
      <c r="C87" s="32">
        <f>SUM(C80:C86)</f>
        <v>2001</v>
      </c>
      <c r="D87" s="33">
        <f>C87*100000/E87</f>
        <v>45.306190374302489</v>
      </c>
      <c r="E87" s="46">
        <f>SUM(E80:E86)</f>
        <v>4416615</v>
      </c>
      <c r="F87" s="32">
        <f>SUM(F80:F86)</f>
        <v>2019</v>
      </c>
      <c r="G87" s="33">
        <f>F87*100000/H87</f>
        <v>45.884934946343719</v>
      </c>
      <c r="H87" s="46">
        <f>SUM(H80:H86)</f>
        <v>4400137</v>
      </c>
    </row>
    <row r="88" spans="1:8">
      <c r="A88" s="35">
        <v>12</v>
      </c>
      <c r="B88" s="39" t="s">
        <v>77</v>
      </c>
      <c r="C88" s="17">
        <v>677</v>
      </c>
      <c r="D88" s="18">
        <f t="shared" ref="D88:D94" si="14">C88*100000/E88</f>
        <v>47.878054524405435</v>
      </c>
      <c r="E88" s="38">
        <v>1414009</v>
      </c>
      <c r="F88" s="17">
        <v>682</v>
      </c>
      <c r="G88" s="18">
        <f t="shared" ref="G88:G94" si="15">F88*100000/H88</f>
        <v>48.296315600134832</v>
      </c>
      <c r="H88" s="38">
        <v>1412116</v>
      </c>
    </row>
    <row r="89" spans="1:8">
      <c r="A89" s="25">
        <v>12</v>
      </c>
      <c r="B89" s="52" t="s">
        <v>78</v>
      </c>
      <c r="C89" s="40">
        <v>103</v>
      </c>
      <c r="D89" s="18">
        <f t="shared" si="14"/>
        <v>32.516013347349947</v>
      </c>
      <c r="E89" s="41">
        <v>316767</v>
      </c>
      <c r="F89" s="40">
        <v>112</v>
      </c>
      <c r="G89" s="18">
        <f t="shared" si="15"/>
        <v>35.199869257628471</v>
      </c>
      <c r="H89" s="41">
        <v>318183</v>
      </c>
    </row>
    <row r="90" spans="1:8">
      <c r="A90" s="25">
        <v>12</v>
      </c>
      <c r="B90" s="52" t="s">
        <v>79</v>
      </c>
      <c r="C90" s="40">
        <v>342</v>
      </c>
      <c r="D90" s="18">
        <f t="shared" si="14"/>
        <v>53.334248228819519</v>
      </c>
      <c r="E90" s="41">
        <v>641239</v>
      </c>
      <c r="F90" s="40">
        <v>361</v>
      </c>
      <c r="G90" s="18">
        <f t="shared" si="15"/>
        <v>56.304901177879813</v>
      </c>
      <c r="H90" s="41">
        <v>641152</v>
      </c>
    </row>
    <row r="91" spans="1:8">
      <c r="A91" s="48">
        <v>12</v>
      </c>
      <c r="B91" s="53" t="s">
        <v>80</v>
      </c>
      <c r="C91" s="54">
        <v>245</v>
      </c>
      <c r="D91" s="18">
        <f t="shared" si="14"/>
        <v>46.825158679950995</v>
      </c>
      <c r="E91" s="41">
        <v>523223</v>
      </c>
      <c r="F91" s="54">
        <v>237</v>
      </c>
      <c r="G91" s="18">
        <f t="shared" si="15"/>
        <v>45.231856204684647</v>
      </c>
      <c r="H91" s="41">
        <v>523967</v>
      </c>
    </row>
    <row r="92" spans="1:8">
      <c r="A92" s="25">
        <v>12</v>
      </c>
      <c r="B92" s="52" t="s">
        <v>81</v>
      </c>
      <c r="C92" s="40">
        <v>365</v>
      </c>
      <c r="D92" s="18">
        <f t="shared" si="14"/>
        <v>52.330349308665909</v>
      </c>
      <c r="E92" s="44">
        <v>697492</v>
      </c>
      <c r="F92" s="40">
        <v>353</v>
      </c>
      <c r="G92" s="18">
        <f t="shared" si="15"/>
        <v>50.152945171322742</v>
      </c>
      <c r="H92" s="44">
        <v>703847</v>
      </c>
    </row>
    <row r="93" spans="1:8">
      <c r="A93" s="48">
        <v>12</v>
      </c>
      <c r="B93" s="53" t="s">
        <v>82</v>
      </c>
      <c r="C93" s="51">
        <v>153</v>
      </c>
      <c r="D93" s="18">
        <f t="shared" si="14"/>
        <v>29.41125586062525</v>
      </c>
      <c r="E93" s="41">
        <v>520209</v>
      </c>
      <c r="F93" s="51">
        <v>229</v>
      </c>
      <c r="G93" s="18">
        <f t="shared" si="15"/>
        <v>43.752221046155725</v>
      </c>
      <c r="H93" s="41">
        <v>523402</v>
      </c>
    </row>
    <row r="94" spans="1:8">
      <c r="A94" s="55">
        <v>12</v>
      </c>
      <c r="B94" s="56" t="s">
        <v>83</v>
      </c>
      <c r="C94" s="57">
        <v>350</v>
      </c>
      <c r="D94" s="18">
        <f t="shared" si="14"/>
        <v>44.507687749322528</v>
      </c>
      <c r="E94" s="58">
        <v>786381</v>
      </c>
      <c r="F94" s="57">
        <v>310</v>
      </c>
      <c r="G94" s="18">
        <f t="shared" si="15"/>
        <v>39.154613992343378</v>
      </c>
      <c r="H94" s="58">
        <v>791733</v>
      </c>
    </row>
    <row r="95" spans="1:8">
      <c r="A95" s="59"/>
      <c r="B95" s="31" t="s">
        <v>15</v>
      </c>
      <c r="C95" s="60">
        <f>SUM(C88:C94)</f>
        <v>2235</v>
      </c>
      <c r="D95" s="61">
        <f>C95*100000/E95</f>
        <v>45.618575639068276</v>
      </c>
      <c r="E95" s="62">
        <f>SUM(E88:E94)</f>
        <v>4899320</v>
      </c>
      <c r="F95" s="60">
        <f>SUM(F88:F94)</f>
        <v>2284</v>
      </c>
      <c r="G95" s="33">
        <f>F95*100000/H95</f>
        <v>46.475663356666125</v>
      </c>
      <c r="H95" s="62">
        <f>SUM(H88:H94)</f>
        <v>4914400</v>
      </c>
    </row>
    <row r="97" spans="1:12" s="77" customFormat="1" ht="11.25">
      <c r="A97" s="77" t="s">
        <v>94</v>
      </c>
    </row>
    <row r="98" spans="1:12">
      <c r="A98" s="71" t="s">
        <v>91</v>
      </c>
      <c r="B98" s="72"/>
      <c r="C98" s="72"/>
      <c r="D98" s="72"/>
      <c r="E98" s="72"/>
      <c r="F98" s="72"/>
      <c r="G98" s="72"/>
      <c r="H98" s="72"/>
      <c r="I98" s="72"/>
      <c r="J98" s="73"/>
      <c r="K98" s="74"/>
      <c r="L98" s="75"/>
    </row>
    <row r="99" spans="1:12">
      <c r="A99" s="85" t="s">
        <v>93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>
      <c r="A100" s="72" t="s">
        <v>92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</sheetData>
  <mergeCells count="5">
    <mergeCell ref="A99:L99"/>
    <mergeCell ref="A4:A5"/>
    <mergeCell ref="B4:B5"/>
    <mergeCell ref="C4:E4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0"/>
  <sheetViews>
    <sheetView tabSelected="1" workbookViewId="0">
      <selection activeCell="K7" sqref="K6:K7"/>
    </sheetView>
  </sheetViews>
  <sheetFormatPr defaultRowHeight="14.25"/>
  <cols>
    <col min="2" max="2" width="10.75" customWidth="1"/>
  </cols>
  <sheetData>
    <row r="2" spans="1:12">
      <c r="A2" s="84" t="s">
        <v>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 ht="15">
      <c r="A4" s="87" t="s">
        <v>0</v>
      </c>
      <c r="B4" s="89" t="s">
        <v>1</v>
      </c>
      <c r="C4" s="91" t="s">
        <v>84</v>
      </c>
      <c r="D4" s="92"/>
      <c r="E4" s="93"/>
      <c r="F4" s="91" t="s">
        <v>85</v>
      </c>
      <c r="G4" s="92"/>
      <c r="H4" s="94"/>
    </row>
    <row r="5" spans="1:12">
      <c r="A5" s="88"/>
      <c r="B5" s="90"/>
      <c r="C5" s="1" t="s">
        <v>2</v>
      </c>
      <c r="D5" s="2" t="s">
        <v>3</v>
      </c>
      <c r="E5" s="3" t="s">
        <v>4</v>
      </c>
      <c r="F5" s="1" t="s">
        <v>2</v>
      </c>
      <c r="G5" s="4" t="s">
        <v>3</v>
      </c>
      <c r="H5" s="5" t="s">
        <v>4</v>
      </c>
    </row>
    <row r="6" spans="1:12" ht="15">
      <c r="A6" s="6"/>
      <c r="B6" s="7" t="s">
        <v>5</v>
      </c>
      <c r="C6" s="8">
        <f>C7+C16+C22+C28+C37+C46+C55+C60+C68+C73+C79+C87+C95</f>
        <v>7421</v>
      </c>
      <c r="D6" s="64">
        <f>C6*100000/E6</f>
        <v>11.272920301388702</v>
      </c>
      <c r="E6" s="9">
        <f>E7+E16+E22+E28+E37+E46+E55+E60+E68+E73+E79+E87+E95</f>
        <v>65830324.366666667</v>
      </c>
      <c r="F6" s="8">
        <f>F7+F16+F22+F28+F37+F46+F55+F60+F68+F73+F79+F87+F95</f>
        <v>6762</v>
      </c>
      <c r="G6" s="64">
        <f>F6*100000/H6</f>
        <v>10.370402656111329</v>
      </c>
      <c r="H6" s="9">
        <f>H7+H16+H22+H28+H37+H46+H55+H60+H68+H73+H79+H87+H95</f>
        <v>65204797</v>
      </c>
    </row>
    <row r="7" spans="1:12">
      <c r="A7" s="10"/>
      <c r="B7" s="11" t="s">
        <v>6</v>
      </c>
      <c r="C7" s="12">
        <v>440</v>
      </c>
      <c r="D7" s="63">
        <f>C7*100000/E7</f>
        <v>7.7307854241967755</v>
      </c>
      <c r="E7" s="13">
        <v>5691530.3666666672</v>
      </c>
      <c r="F7" s="14">
        <v>317</v>
      </c>
      <c r="G7" s="63">
        <f>F7*100000/H7</f>
        <v>5.6745764653653925</v>
      </c>
      <c r="H7" s="66">
        <v>5586320</v>
      </c>
    </row>
    <row r="8" spans="1:12">
      <c r="A8" s="15">
        <v>1</v>
      </c>
      <c r="B8" s="16" t="s">
        <v>7</v>
      </c>
      <c r="C8" s="17">
        <v>452</v>
      </c>
      <c r="D8" s="18">
        <f>C8*100000/E8</f>
        <v>26.096952487957584</v>
      </c>
      <c r="E8" s="19">
        <v>1732003</v>
      </c>
      <c r="F8" s="17">
        <v>398</v>
      </c>
      <c r="G8" s="18">
        <f t="shared" ref="G8:G15" si="0">F8*100000/H8</f>
        <v>24.714065097344232</v>
      </c>
      <c r="H8" s="19">
        <v>1610419</v>
      </c>
    </row>
    <row r="9" spans="1:12">
      <c r="A9" s="20">
        <v>1</v>
      </c>
      <c r="B9" s="21" t="s">
        <v>8</v>
      </c>
      <c r="C9" s="22">
        <v>112</v>
      </c>
      <c r="D9" s="18">
        <f>C9*100000/E9</f>
        <v>27.573099487189587</v>
      </c>
      <c r="E9" s="23">
        <v>406193</v>
      </c>
      <c r="F9" s="22">
        <v>114</v>
      </c>
      <c r="G9" s="18">
        <f>F9*100000/H9</f>
        <v>28.24480815828985</v>
      </c>
      <c r="H9" s="23">
        <v>403614</v>
      </c>
    </row>
    <row r="10" spans="1:12">
      <c r="A10" s="20">
        <v>1</v>
      </c>
      <c r="B10" s="16" t="s">
        <v>9</v>
      </c>
      <c r="C10" s="22">
        <v>306</v>
      </c>
      <c r="D10" s="18">
        <f t="shared" ref="D10:D72" si="1">C10*100000/E10</f>
        <v>40.767223152585323</v>
      </c>
      <c r="E10" s="23">
        <v>750603</v>
      </c>
      <c r="F10" s="22">
        <v>292</v>
      </c>
      <c r="G10" s="18">
        <f t="shared" si="0"/>
        <v>39.188266066853572</v>
      </c>
      <c r="H10" s="23">
        <v>745121</v>
      </c>
    </row>
    <row r="11" spans="1:12">
      <c r="A11" s="20">
        <v>1</v>
      </c>
      <c r="B11" s="24" t="s">
        <v>10</v>
      </c>
      <c r="C11" s="22">
        <v>157</v>
      </c>
      <c r="D11" s="18">
        <f t="shared" si="1"/>
        <v>34.805510355193562</v>
      </c>
      <c r="E11" s="23">
        <v>451078</v>
      </c>
      <c r="F11" s="22">
        <v>119</v>
      </c>
      <c r="G11" s="18">
        <f t="shared" si="0"/>
        <v>26.553016779721528</v>
      </c>
      <c r="H11" s="23">
        <v>448160</v>
      </c>
    </row>
    <row r="12" spans="1:12">
      <c r="A12" s="25">
        <v>1</v>
      </c>
      <c r="B12" s="24" t="s">
        <v>11</v>
      </c>
      <c r="C12" s="22">
        <v>253</v>
      </c>
      <c r="D12" s="18">
        <f t="shared" si="1"/>
        <v>52.739427620868135</v>
      </c>
      <c r="E12" s="23">
        <v>479717</v>
      </c>
      <c r="F12" s="22">
        <v>241</v>
      </c>
      <c r="G12" s="18">
        <f t="shared" si="0"/>
        <v>50.408602510390239</v>
      </c>
      <c r="H12" s="23">
        <v>478093</v>
      </c>
    </row>
    <row r="13" spans="1:12">
      <c r="A13" s="25">
        <v>1</v>
      </c>
      <c r="B13" s="24" t="s">
        <v>12</v>
      </c>
      <c r="C13" s="22">
        <v>130</v>
      </c>
      <c r="D13" s="18">
        <f t="shared" si="1"/>
        <v>27.031747748047476</v>
      </c>
      <c r="E13" s="23">
        <v>480916</v>
      </c>
      <c r="F13" s="22">
        <v>170</v>
      </c>
      <c r="G13" s="18">
        <f t="shared" si="0"/>
        <v>35.714960997161711</v>
      </c>
      <c r="H13" s="23">
        <v>475991</v>
      </c>
    </row>
    <row r="14" spans="1:12">
      <c r="A14" s="26">
        <v>1</v>
      </c>
      <c r="B14" s="27" t="s">
        <v>13</v>
      </c>
      <c r="C14" s="28">
        <v>487</v>
      </c>
      <c r="D14" s="18">
        <f t="shared" si="1"/>
        <v>38.039534558565649</v>
      </c>
      <c r="E14" s="23">
        <v>1280247</v>
      </c>
      <c r="F14" s="28">
        <v>328</v>
      </c>
      <c r="G14" s="18">
        <f t="shared" si="0"/>
        <v>28.11924273507644</v>
      </c>
      <c r="H14" s="23">
        <v>1166461</v>
      </c>
    </row>
    <row r="15" spans="1:12">
      <c r="A15" s="26">
        <v>1</v>
      </c>
      <c r="B15" s="27" t="s">
        <v>14</v>
      </c>
      <c r="C15" s="28">
        <v>33</v>
      </c>
      <c r="D15" s="18">
        <f t="shared" si="1"/>
        <v>12.007684918347742</v>
      </c>
      <c r="E15" s="29">
        <v>274824</v>
      </c>
      <c r="F15" s="28">
        <v>39</v>
      </c>
      <c r="G15" s="18">
        <f t="shared" si="0"/>
        <v>16.692918778249556</v>
      </c>
      <c r="H15" s="29">
        <v>233632</v>
      </c>
    </row>
    <row r="16" spans="1:12">
      <c r="A16" s="30"/>
      <c r="B16" s="31" t="s">
        <v>15</v>
      </c>
      <c r="C16" s="32">
        <f>SUM(C8:C15)</f>
        <v>1930</v>
      </c>
      <c r="D16" s="33">
        <f>C16*100000/E16</f>
        <v>32.960008579848868</v>
      </c>
      <c r="E16" s="34">
        <f>SUM(E8:E15)</f>
        <v>5855581</v>
      </c>
      <c r="F16" s="32">
        <f>SUM(F8:F15)</f>
        <v>1701</v>
      </c>
      <c r="G16" s="33">
        <f>F16*100000/H16</f>
        <v>30.58532325234366</v>
      </c>
      <c r="H16" s="34">
        <f>SUM(H8:H15)</f>
        <v>5561491</v>
      </c>
    </row>
    <row r="17" spans="1:8">
      <c r="A17" s="35">
        <v>2</v>
      </c>
      <c r="B17" s="16" t="s">
        <v>16</v>
      </c>
      <c r="C17" s="17">
        <v>35</v>
      </c>
      <c r="D17" s="18">
        <f t="shared" si="1"/>
        <v>7.6255547591087254</v>
      </c>
      <c r="E17" s="19">
        <v>458983</v>
      </c>
      <c r="F17" s="36">
        <v>46</v>
      </c>
      <c r="G17" s="18">
        <f t="shared" ref="G17:G21" si="2">F17*100000/H17</f>
        <v>10.073801546109541</v>
      </c>
      <c r="H17" s="19">
        <v>456630</v>
      </c>
    </row>
    <row r="18" spans="1:8">
      <c r="A18" s="25">
        <v>2</v>
      </c>
      <c r="B18" s="24" t="s">
        <v>17</v>
      </c>
      <c r="C18" s="22">
        <v>112</v>
      </c>
      <c r="D18" s="18">
        <f t="shared" si="1"/>
        <v>17.915012460530988</v>
      </c>
      <c r="E18" s="23">
        <v>625174</v>
      </c>
      <c r="F18" s="22">
        <v>97</v>
      </c>
      <c r="G18" s="18">
        <f t="shared" si="2"/>
        <v>18.224963690987284</v>
      </c>
      <c r="H18" s="23">
        <v>532237</v>
      </c>
    </row>
    <row r="19" spans="1:8">
      <c r="A19" s="25">
        <v>2</v>
      </c>
      <c r="B19" s="24" t="s">
        <v>18</v>
      </c>
      <c r="C19" s="22">
        <v>83</v>
      </c>
      <c r="D19" s="18">
        <f t="shared" si="1"/>
        <v>13.810982559890578</v>
      </c>
      <c r="E19" s="19">
        <v>600971</v>
      </c>
      <c r="F19" s="22">
        <v>74</v>
      </c>
      <c r="G19" s="18">
        <f t="shared" si="2"/>
        <v>12.351036485629402</v>
      </c>
      <c r="H19" s="19">
        <v>599140</v>
      </c>
    </row>
    <row r="20" spans="1:8">
      <c r="A20" s="25">
        <v>2</v>
      </c>
      <c r="B20" s="24" t="s">
        <v>19</v>
      </c>
      <c r="C20" s="22">
        <v>106</v>
      </c>
      <c r="D20" s="18">
        <f t="shared" si="1"/>
        <v>12.260274051823947</v>
      </c>
      <c r="E20" s="23">
        <v>864581</v>
      </c>
      <c r="F20" s="22">
        <v>107</v>
      </c>
      <c r="G20" s="18">
        <f t="shared" si="2"/>
        <v>12.381278581082332</v>
      </c>
      <c r="H20" s="23">
        <v>864208</v>
      </c>
    </row>
    <row r="21" spans="1:8">
      <c r="A21" s="26">
        <v>2</v>
      </c>
      <c r="B21" s="27" t="s">
        <v>20</v>
      </c>
      <c r="C21" s="28">
        <v>112</v>
      </c>
      <c r="D21" s="18">
        <f t="shared" si="1"/>
        <v>11.243805867660406</v>
      </c>
      <c r="E21" s="29">
        <v>996104</v>
      </c>
      <c r="F21" s="28">
        <v>101</v>
      </c>
      <c r="G21" s="18">
        <f t="shared" si="2"/>
        <v>10.16718475687342</v>
      </c>
      <c r="H21" s="29">
        <v>993392</v>
      </c>
    </row>
    <row r="22" spans="1:8">
      <c r="A22" s="30"/>
      <c r="B22" s="31" t="s">
        <v>15</v>
      </c>
      <c r="C22" s="32">
        <f>SUM(C17:C21)</f>
        <v>448</v>
      </c>
      <c r="D22" s="33">
        <f>C22*100000/E22</f>
        <v>12.634620043414586</v>
      </c>
      <c r="E22" s="34">
        <f>SUM(E17:E21)</f>
        <v>3545813</v>
      </c>
      <c r="F22" s="32">
        <f>SUM(F17:F21)</f>
        <v>425</v>
      </c>
      <c r="G22" s="33">
        <f>F22*100000/H22</f>
        <v>12.334546569008015</v>
      </c>
      <c r="H22" s="34">
        <f>SUM(H17:H21)</f>
        <v>3445607</v>
      </c>
    </row>
    <row r="23" spans="1:8">
      <c r="A23" s="35">
        <v>3</v>
      </c>
      <c r="B23" s="16" t="s">
        <v>21</v>
      </c>
      <c r="C23" s="37">
        <v>90</v>
      </c>
      <c r="D23" s="18">
        <f t="shared" si="1"/>
        <v>27.186718381846521</v>
      </c>
      <c r="E23" s="38">
        <v>331044</v>
      </c>
      <c r="F23" s="37">
        <v>60</v>
      </c>
      <c r="G23" s="18">
        <f t="shared" ref="G23:G27" si="3">F23*100000/H23</f>
        <v>18.195602729340408</v>
      </c>
      <c r="H23" s="38">
        <v>329750</v>
      </c>
    </row>
    <row r="24" spans="1:8">
      <c r="A24" s="25">
        <v>3</v>
      </c>
      <c r="B24" s="21" t="s">
        <v>22</v>
      </c>
      <c r="C24" s="22">
        <v>177</v>
      </c>
      <c r="D24" s="18">
        <f t="shared" si="1"/>
        <v>16.554464187175807</v>
      </c>
      <c r="E24" s="23">
        <v>1069198</v>
      </c>
      <c r="F24" s="22">
        <v>110</v>
      </c>
      <c r="G24" s="18">
        <f t="shared" si="3"/>
        <v>10.33781148530856</v>
      </c>
      <c r="H24" s="23">
        <v>1064055</v>
      </c>
    </row>
    <row r="25" spans="1:8">
      <c r="A25" s="25">
        <v>3</v>
      </c>
      <c r="B25" s="24" t="s">
        <v>23</v>
      </c>
      <c r="C25" s="22">
        <v>37</v>
      </c>
      <c r="D25" s="18">
        <f t="shared" si="1"/>
        <v>11.191704829371874</v>
      </c>
      <c r="E25" s="23">
        <v>330602</v>
      </c>
      <c r="F25" s="22">
        <v>38</v>
      </c>
      <c r="G25" s="18">
        <f t="shared" si="3"/>
        <v>11.52681805221042</v>
      </c>
      <c r="H25" s="23">
        <v>329666</v>
      </c>
    </row>
    <row r="26" spans="1:8">
      <c r="A26" s="25">
        <v>3</v>
      </c>
      <c r="B26" s="24" t="s">
        <v>24</v>
      </c>
      <c r="C26" s="22">
        <v>119</v>
      </c>
      <c r="D26" s="18">
        <f t="shared" si="1"/>
        <v>16.304720147975612</v>
      </c>
      <c r="E26" s="23">
        <v>729850</v>
      </c>
      <c r="F26" s="22">
        <v>108</v>
      </c>
      <c r="G26" s="18">
        <f t="shared" si="3"/>
        <v>14.833983006848355</v>
      </c>
      <c r="H26" s="23">
        <v>728058</v>
      </c>
    </row>
    <row r="27" spans="1:8">
      <c r="A27" s="26">
        <v>3</v>
      </c>
      <c r="B27" s="27" t="s">
        <v>25</v>
      </c>
      <c r="C27" s="28">
        <v>48</v>
      </c>
      <c r="D27" s="18">
        <f t="shared" si="1"/>
        <v>8.8118828239881477</v>
      </c>
      <c r="E27" s="29">
        <v>544719</v>
      </c>
      <c r="F27" s="28">
        <v>37</v>
      </c>
      <c r="G27" s="18">
        <f t="shared" si="3"/>
        <v>6.8251830809245355</v>
      </c>
      <c r="H27" s="29">
        <v>542110</v>
      </c>
    </row>
    <row r="28" spans="1:8">
      <c r="A28" s="30"/>
      <c r="B28" s="31" t="s">
        <v>15</v>
      </c>
      <c r="C28" s="32">
        <f>SUM(C23:C27)</f>
        <v>471</v>
      </c>
      <c r="D28" s="33">
        <f>C28*100000/E28</f>
        <v>15.671722987822307</v>
      </c>
      <c r="E28" s="34">
        <f>SUM(E23:E27)</f>
        <v>3005413</v>
      </c>
      <c r="F28" s="32">
        <f>SUM(F23:F27)</f>
        <v>353</v>
      </c>
      <c r="G28" s="33">
        <f>F28*100000/H28</f>
        <v>11.791668935365955</v>
      </c>
      <c r="H28" s="34">
        <f>SUM(H23:H27)</f>
        <v>2993639</v>
      </c>
    </row>
    <row r="29" spans="1:8">
      <c r="A29" s="35">
        <v>4</v>
      </c>
      <c r="B29" s="39" t="s">
        <v>26</v>
      </c>
      <c r="C29" s="37">
        <v>96</v>
      </c>
      <c r="D29" s="18">
        <f t="shared" si="1"/>
        <v>7.9812573473293549</v>
      </c>
      <c r="E29" s="38">
        <v>1202818</v>
      </c>
      <c r="F29" s="37">
        <v>95</v>
      </c>
      <c r="G29" s="18">
        <f t="shared" ref="G29:G36" si="4">F29*100000/H29</f>
        <v>7.8360274145481208</v>
      </c>
      <c r="H29" s="38">
        <v>1212349</v>
      </c>
    </row>
    <row r="30" spans="1:8">
      <c r="A30" s="25">
        <v>4</v>
      </c>
      <c r="B30" s="24" t="s">
        <v>27</v>
      </c>
      <c r="C30" s="40">
        <v>91</v>
      </c>
      <c r="D30" s="18">
        <f t="shared" si="1"/>
        <v>8.2516480626762547</v>
      </c>
      <c r="E30" s="41">
        <v>1102810</v>
      </c>
      <c r="F30" s="40">
        <v>78</v>
      </c>
      <c r="G30" s="18">
        <f t="shared" si="4"/>
        <v>7.0111540269641797</v>
      </c>
      <c r="H30" s="41">
        <v>1112513</v>
      </c>
    </row>
    <row r="31" spans="1:8">
      <c r="A31" s="65">
        <v>4</v>
      </c>
      <c r="B31" s="24" t="s">
        <v>28</v>
      </c>
      <c r="C31" s="40">
        <v>69</v>
      </c>
      <c r="D31" s="18">
        <f t="shared" si="1"/>
        <v>8.525465193861665</v>
      </c>
      <c r="E31" s="41">
        <v>809340</v>
      </c>
      <c r="F31" s="40">
        <v>53</v>
      </c>
      <c r="G31" s="18">
        <f t="shared" si="4"/>
        <v>6.5413363086128413</v>
      </c>
      <c r="H31" s="41">
        <v>810232</v>
      </c>
    </row>
    <row r="32" spans="1:8">
      <c r="A32" s="25">
        <v>4</v>
      </c>
      <c r="B32" s="24" t="s">
        <v>29</v>
      </c>
      <c r="C32" s="40">
        <v>35</v>
      </c>
      <c r="D32" s="18">
        <f t="shared" si="1"/>
        <v>12.376762804645177</v>
      </c>
      <c r="E32" s="41">
        <v>282788</v>
      </c>
      <c r="F32" s="40">
        <v>31</v>
      </c>
      <c r="G32" s="18">
        <f t="shared" si="4"/>
        <v>11.01509423235453</v>
      </c>
      <c r="H32" s="41">
        <v>281432</v>
      </c>
    </row>
    <row r="33" spans="1:8">
      <c r="A33" s="25">
        <v>4</v>
      </c>
      <c r="B33" s="24" t="s">
        <v>30</v>
      </c>
      <c r="C33" s="40">
        <v>120</v>
      </c>
      <c r="D33" s="18">
        <f t="shared" si="1"/>
        <v>15.831385193433141</v>
      </c>
      <c r="E33" s="41">
        <v>757988</v>
      </c>
      <c r="F33" s="40">
        <v>80</v>
      </c>
      <c r="G33" s="18">
        <f t="shared" si="4"/>
        <v>10.579687528928833</v>
      </c>
      <c r="H33" s="41">
        <v>756166</v>
      </c>
    </row>
    <row r="34" spans="1:8">
      <c r="A34" s="25">
        <v>4</v>
      </c>
      <c r="B34" s="24" t="s">
        <v>31</v>
      </c>
      <c r="C34" s="40">
        <v>28</v>
      </c>
      <c r="D34" s="18">
        <f t="shared" si="1"/>
        <v>13.269701953015776</v>
      </c>
      <c r="E34" s="41">
        <v>211007</v>
      </c>
      <c r="F34" s="40">
        <v>21</v>
      </c>
      <c r="G34" s="18">
        <f t="shared" si="4"/>
        <v>9.9970008997300805</v>
      </c>
      <c r="H34" s="41">
        <v>210063</v>
      </c>
    </row>
    <row r="35" spans="1:8">
      <c r="A35" s="25">
        <v>4</v>
      </c>
      <c r="B35" s="24" t="s">
        <v>32</v>
      </c>
      <c r="C35" s="42">
        <v>78</v>
      </c>
      <c r="D35" s="18">
        <f t="shared" si="1"/>
        <v>12.209075726009557</v>
      </c>
      <c r="E35" s="41">
        <v>638869</v>
      </c>
      <c r="F35" s="42">
        <v>75</v>
      </c>
      <c r="G35" s="18">
        <f t="shared" si="4"/>
        <v>11.813497945238923</v>
      </c>
      <c r="H35" s="41">
        <v>634867</v>
      </c>
    </row>
    <row r="36" spans="1:8">
      <c r="A36" s="26">
        <v>4</v>
      </c>
      <c r="B36" s="27" t="s">
        <v>33</v>
      </c>
      <c r="C36" s="43">
        <v>60</v>
      </c>
      <c r="D36" s="18">
        <f t="shared" si="1"/>
        <v>23.213795184685086</v>
      </c>
      <c r="E36" s="44">
        <v>258467</v>
      </c>
      <c r="F36" s="43">
        <v>38</v>
      </c>
      <c r="G36" s="18">
        <f t="shared" si="4"/>
        <v>14.727597580023177</v>
      </c>
      <c r="H36" s="44">
        <v>258019</v>
      </c>
    </row>
    <row r="37" spans="1:8">
      <c r="A37" s="30"/>
      <c r="B37" s="31" t="s">
        <v>15</v>
      </c>
      <c r="C37" s="45">
        <f>SUM(C29:C36)</f>
        <v>577</v>
      </c>
      <c r="D37" s="33">
        <f>C37*100000/E37</f>
        <v>10.961065043187926</v>
      </c>
      <c r="E37" s="46">
        <f>SUM(E29:E36)</f>
        <v>5264087</v>
      </c>
      <c r="F37" s="45">
        <f>SUM(F29:F36)</f>
        <v>471</v>
      </c>
      <c r="G37" s="33">
        <f>F37*100000/H37</f>
        <v>8.9278250737682878</v>
      </c>
      <c r="H37" s="46">
        <f>SUM(H29:H36)</f>
        <v>5275641</v>
      </c>
    </row>
    <row r="38" spans="1:8">
      <c r="A38" s="35">
        <v>5</v>
      </c>
      <c r="B38" s="16" t="s">
        <v>34</v>
      </c>
      <c r="C38" s="37">
        <v>108</v>
      </c>
      <c r="D38" s="18">
        <f t="shared" si="1"/>
        <v>12.43018093969866</v>
      </c>
      <c r="E38" s="38">
        <v>868853</v>
      </c>
      <c r="F38" s="37">
        <v>112</v>
      </c>
      <c r="G38" s="18">
        <f t="shared" ref="G38:G45" si="5">F38*100000/H38</f>
        <v>13.233624276138476</v>
      </c>
      <c r="H38" s="38">
        <v>846329</v>
      </c>
    </row>
    <row r="39" spans="1:8">
      <c r="A39" s="25">
        <v>5</v>
      </c>
      <c r="B39" s="24" t="s">
        <v>35</v>
      </c>
      <c r="C39" s="40">
        <v>132</v>
      </c>
      <c r="D39" s="18">
        <f t="shared" si="1"/>
        <v>14.938396091572368</v>
      </c>
      <c r="E39" s="47">
        <v>883629</v>
      </c>
      <c r="F39" s="40">
        <v>100</v>
      </c>
      <c r="G39" s="18">
        <f t="shared" si="5"/>
        <v>12.332341813051563</v>
      </c>
      <c r="H39" s="47">
        <v>810876</v>
      </c>
    </row>
    <row r="40" spans="1:8">
      <c r="A40" s="25">
        <v>5</v>
      </c>
      <c r="B40" s="24" t="s">
        <v>36</v>
      </c>
      <c r="C40" s="40">
        <v>106</v>
      </c>
      <c r="D40" s="18">
        <f t="shared" si="1"/>
        <v>12.483321222941518</v>
      </c>
      <c r="E40" s="41">
        <v>849133</v>
      </c>
      <c r="F40" s="40">
        <v>90</v>
      </c>
      <c r="G40" s="18">
        <f t="shared" si="5"/>
        <v>10.61150570191573</v>
      </c>
      <c r="H40" s="41">
        <v>848136</v>
      </c>
    </row>
    <row r="41" spans="1:8">
      <c r="A41" s="25">
        <v>5</v>
      </c>
      <c r="B41" s="24" t="s">
        <v>37</v>
      </c>
      <c r="C41" s="40">
        <v>84</v>
      </c>
      <c r="D41" s="18">
        <f t="shared" si="1"/>
        <v>9.3108321556239098</v>
      </c>
      <c r="E41" s="47">
        <v>902175</v>
      </c>
      <c r="F41" s="40">
        <v>76</v>
      </c>
      <c r="G41" s="18">
        <f t="shared" si="5"/>
        <v>8.4436000844360013</v>
      </c>
      <c r="H41" s="47">
        <v>900090</v>
      </c>
    </row>
    <row r="42" spans="1:8">
      <c r="A42" s="25">
        <v>5</v>
      </c>
      <c r="B42" s="24" t="s">
        <v>38</v>
      </c>
      <c r="C42" s="40">
        <v>37</v>
      </c>
      <c r="D42" s="18">
        <f t="shared" si="1"/>
        <v>6.7140155982913736</v>
      </c>
      <c r="E42" s="41">
        <v>551086</v>
      </c>
      <c r="F42" s="40">
        <v>24</v>
      </c>
      <c r="G42" s="18">
        <f t="shared" si="5"/>
        <v>4.5009142482066666</v>
      </c>
      <c r="H42" s="41">
        <v>533225</v>
      </c>
    </row>
    <row r="43" spans="1:8">
      <c r="A43" s="25">
        <v>5</v>
      </c>
      <c r="B43" s="24" t="s">
        <v>39</v>
      </c>
      <c r="C43" s="40">
        <v>15</v>
      </c>
      <c r="D43" s="18">
        <f t="shared" si="1"/>
        <v>7.7230812004757414</v>
      </c>
      <c r="E43" s="41">
        <v>194223</v>
      </c>
      <c r="F43" s="40">
        <v>20</v>
      </c>
      <c r="G43" s="18">
        <f t="shared" si="5"/>
        <v>10.393767896769097</v>
      </c>
      <c r="H43" s="41">
        <v>192423</v>
      </c>
    </row>
    <row r="44" spans="1:8">
      <c r="A44" s="25">
        <v>5</v>
      </c>
      <c r="B44" s="24" t="s">
        <v>40</v>
      </c>
      <c r="C44" s="40">
        <v>53</v>
      </c>
      <c r="D44" s="18">
        <f t="shared" si="1"/>
        <v>11.050391871915533</v>
      </c>
      <c r="E44" s="47">
        <v>479621</v>
      </c>
      <c r="F44" s="40">
        <v>65</v>
      </c>
      <c r="G44" s="18">
        <f t="shared" si="5"/>
        <v>13.607122595987782</v>
      </c>
      <c r="H44" s="47">
        <v>477691</v>
      </c>
    </row>
    <row r="45" spans="1:8">
      <c r="A45" s="26">
        <v>5</v>
      </c>
      <c r="B45" s="27" t="s">
        <v>41</v>
      </c>
      <c r="C45" s="43">
        <v>64</v>
      </c>
      <c r="D45" s="18">
        <f t="shared" si="1"/>
        <v>11.915267553609395</v>
      </c>
      <c r="E45" s="44">
        <v>537126</v>
      </c>
      <c r="F45" s="43">
        <v>50</v>
      </c>
      <c r="G45" s="18">
        <f t="shared" si="5"/>
        <v>9.4278430603532808</v>
      </c>
      <c r="H45" s="44">
        <v>530344</v>
      </c>
    </row>
    <row r="46" spans="1:8">
      <c r="A46" s="30"/>
      <c r="B46" s="31" t="s">
        <v>15</v>
      </c>
      <c r="C46" s="45">
        <f>SUM(C38:C45)</f>
        <v>599</v>
      </c>
      <c r="D46" s="33">
        <f>C46*100000/E46</f>
        <v>11.375190235339202</v>
      </c>
      <c r="E46" s="46">
        <f>SUM(E38:E45)</f>
        <v>5265846</v>
      </c>
      <c r="F46" s="45">
        <f>SUM(F38:F45)</f>
        <v>537</v>
      </c>
      <c r="G46" s="33">
        <f>F46*100000/H46</f>
        <v>10.449271995133792</v>
      </c>
      <c r="H46" s="46">
        <f>SUM(H38:H45)</f>
        <v>5139114</v>
      </c>
    </row>
    <row r="47" spans="1:8">
      <c r="A47" s="48">
        <v>6</v>
      </c>
      <c r="B47" s="49" t="s">
        <v>42</v>
      </c>
      <c r="C47" s="50">
        <v>116</v>
      </c>
      <c r="D47" s="18">
        <f t="shared" si="1"/>
        <v>9.0171956366101256</v>
      </c>
      <c r="E47" s="38">
        <v>1286431</v>
      </c>
      <c r="F47" s="50">
        <v>88</v>
      </c>
      <c r="G47" s="18">
        <f t="shared" ref="G47:G54" si="6">F47*100000/H47</f>
        <v>6.84212572406018</v>
      </c>
      <c r="H47" s="38">
        <v>1286150</v>
      </c>
    </row>
    <row r="48" spans="1:8">
      <c r="A48" s="25">
        <v>6</v>
      </c>
      <c r="B48" s="24" t="s">
        <v>43</v>
      </c>
      <c r="C48" s="40">
        <v>134</v>
      </c>
      <c r="D48" s="18">
        <f t="shared" si="1"/>
        <v>9.1215783870326561</v>
      </c>
      <c r="E48" s="47">
        <v>1469044</v>
      </c>
      <c r="F48" s="40">
        <v>124</v>
      </c>
      <c r="G48" s="18">
        <f t="shared" si="6"/>
        <v>8.3817707301806603</v>
      </c>
      <c r="H48" s="47">
        <v>1479401</v>
      </c>
    </row>
    <row r="49" spans="1:8">
      <c r="A49" s="25">
        <v>6</v>
      </c>
      <c r="B49" s="24" t="s">
        <v>44</v>
      </c>
      <c r="C49" s="40">
        <v>59</v>
      </c>
      <c r="D49" s="18">
        <f t="shared" si="1"/>
        <v>8.4939628079601395</v>
      </c>
      <c r="E49" s="41">
        <v>694611</v>
      </c>
      <c r="F49" s="40">
        <v>75</v>
      </c>
      <c r="G49" s="18">
        <f t="shared" si="6"/>
        <v>10.713229695929973</v>
      </c>
      <c r="H49" s="41">
        <v>700069</v>
      </c>
    </row>
    <row r="50" spans="1:8">
      <c r="A50" s="25">
        <v>6</v>
      </c>
      <c r="B50" s="24" t="s">
        <v>45</v>
      </c>
      <c r="C50" s="40">
        <v>113</v>
      </c>
      <c r="D50" s="18">
        <f t="shared" si="1"/>
        <v>21.250507755495043</v>
      </c>
      <c r="E50" s="47">
        <v>531752</v>
      </c>
      <c r="F50" s="40">
        <v>114</v>
      </c>
      <c r="G50" s="18">
        <f t="shared" si="6"/>
        <v>21.476408918361386</v>
      </c>
      <c r="H50" s="47">
        <v>530815</v>
      </c>
    </row>
    <row r="51" spans="1:8">
      <c r="A51" s="25">
        <v>6</v>
      </c>
      <c r="B51" s="24" t="s">
        <v>46</v>
      </c>
      <c r="C51" s="40">
        <v>39</v>
      </c>
      <c r="D51" s="18">
        <f t="shared" si="1"/>
        <v>16.998130205677377</v>
      </c>
      <c r="E51" s="41">
        <v>229437</v>
      </c>
      <c r="F51" s="40">
        <v>37</v>
      </c>
      <c r="G51" s="18">
        <f t="shared" si="6"/>
        <v>16.875481749394535</v>
      </c>
      <c r="H51" s="41">
        <v>219253</v>
      </c>
    </row>
    <row r="52" spans="1:8">
      <c r="A52" s="25">
        <v>6</v>
      </c>
      <c r="B52" s="24" t="s">
        <v>47</v>
      </c>
      <c r="C52" s="40">
        <v>104</v>
      </c>
      <c r="D52" s="18">
        <f t="shared" si="1"/>
        <v>14.801110083256244</v>
      </c>
      <c r="E52" s="47">
        <v>702650</v>
      </c>
      <c r="F52" s="40">
        <v>97</v>
      </c>
      <c r="G52" s="18">
        <f t="shared" si="6"/>
        <v>13.779035410700486</v>
      </c>
      <c r="H52" s="47">
        <v>703968</v>
      </c>
    </row>
    <row r="53" spans="1:8">
      <c r="A53" s="25">
        <v>6</v>
      </c>
      <c r="B53" s="24" t="s">
        <v>48</v>
      </c>
      <c r="C53" s="40">
        <v>61</v>
      </c>
      <c r="D53" s="18">
        <f t="shared" si="1"/>
        <v>12.616026075878159</v>
      </c>
      <c r="E53" s="41">
        <v>483512</v>
      </c>
      <c r="F53" s="40">
        <v>55</v>
      </c>
      <c r="G53" s="18">
        <f t="shared" si="6"/>
        <v>11.328690629936991</v>
      </c>
      <c r="H53" s="41">
        <v>485493</v>
      </c>
    </row>
    <row r="54" spans="1:8">
      <c r="A54" s="26">
        <v>6</v>
      </c>
      <c r="B54" s="27" t="s">
        <v>49</v>
      </c>
      <c r="C54" s="43">
        <v>46</v>
      </c>
      <c r="D54" s="18">
        <f t="shared" si="1"/>
        <v>8.2441856088779133</v>
      </c>
      <c r="E54" s="44">
        <v>557969</v>
      </c>
      <c r="F54" s="43">
        <v>45</v>
      </c>
      <c r="G54" s="18">
        <f t="shared" si="6"/>
        <v>8.0735735789613443</v>
      </c>
      <c r="H54" s="44">
        <v>557374</v>
      </c>
    </row>
    <row r="55" spans="1:8">
      <c r="A55" s="30"/>
      <c r="B55" s="31" t="s">
        <v>15</v>
      </c>
      <c r="C55" s="45">
        <f>SUM(C47:C54)</f>
        <v>672</v>
      </c>
      <c r="D55" s="33">
        <f>C55*100000/E55</f>
        <v>11.283865449307738</v>
      </c>
      <c r="E55" s="46">
        <f>SUM(E47:E54)</f>
        <v>5955406</v>
      </c>
      <c r="F55" s="45">
        <f>SUM(F47:F54)</f>
        <v>635</v>
      </c>
      <c r="G55" s="33">
        <f>F55*100000/H55</f>
        <v>10.649854096998871</v>
      </c>
      <c r="H55" s="46">
        <f>SUM(H47:H54)</f>
        <v>5962523</v>
      </c>
    </row>
    <row r="56" spans="1:8">
      <c r="A56" s="35">
        <v>7</v>
      </c>
      <c r="B56" s="16" t="s">
        <v>50</v>
      </c>
      <c r="C56" s="37">
        <v>103</v>
      </c>
      <c r="D56" s="18">
        <f t="shared" si="1"/>
        <v>5.7225878320003778</v>
      </c>
      <c r="E56" s="47">
        <v>1799885</v>
      </c>
      <c r="F56" s="37">
        <v>108</v>
      </c>
      <c r="G56" s="18">
        <f t="shared" ref="G56:G59" si="7">F56*100000/H56</f>
        <v>5.9965453236107864</v>
      </c>
      <c r="H56" s="47">
        <v>1801037</v>
      </c>
    </row>
    <row r="57" spans="1:8">
      <c r="A57" s="25">
        <v>7</v>
      </c>
      <c r="B57" s="24" t="s">
        <v>51</v>
      </c>
      <c r="C57" s="40">
        <v>64</v>
      </c>
      <c r="D57" s="18">
        <f t="shared" si="1"/>
        <v>6.638728683457118</v>
      </c>
      <c r="E57" s="41">
        <v>964040</v>
      </c>
      <c r="F57" s="40">
        <v>47</v>
      </c>
      <c r="G57" s="18">
        <f t="shared" si="7"/>
        <v>4.8818488704232665</v>
      </c>
      <c r="H57" s="41">
        <v>962750</v>
      </c>
    </row>
    <row r="58" spans="1:8">
      <c r="A58" s="25">
        <v>7</v>
      </c>
      <c r="B58" s="24" t="s">
        <v>52</v>
      </c>
      <c r="C58" s="22">
        <v>92</v>
      </c>
      <c r="D58" s="18">
        <f t="shared" si="1"/>
        <v>7.0332412386455196</v>
      </c>
      <c r="E58" s="47">
        <v>1308074</v>
      </c>
      <c r="F58" s="22">
        <v>87</v>
      </c>
      <c r="G58" s="18">
        <f t="shared" si="7"/>
        <v>6.6565008381835247</v>
      </c>
      <c r="H58" s="47">
        <v>1306993</v>
      </c>
    </row>
    <row r="59" spans="1:8">
      <c r="A59" s="26">
        <v>7</v>
      </c>
      <c r="B59" s="27" t="s">
        <v>53</v>
      </c>
      <c r="C59" s="28">
        <v>54</v>
      </c>
      <c r="D59" s="18">
        <f t="shared" si="1"/>
        <v>5.4810204442062567</v>
      </c>
      <c r="E59" s="44">
        <v>985218</v>
      </c>
      <c r="F59" s="28">
        <v>53</v>
      </c>
      <c r="G59" s="18">
        <f t="shared" si="7"/>
        <v>5.3811804888548647</v>
      </c>
      <c r="H59" s="44">
        <v>984914</v>
      </c>
    </row>
    <row r="60" spans="1:8">
      <c r="A60" s="30"/>
      <c r="B60" s="31" t="s">
        <v>15</v>
      </c>
      <c r="C60" s="32">
        <f>SUM(C56:C59)</f>
        <v>313</v>
      </c>
      <c r="D60" s="33">
        <f>C60*100000/E60</f>
        <v>6.1891747971265616</v>
      </c>
      <c r="E60" s="46">
        <f>SUM(E56:E59)</f>
        <v>5057217</v>
      </c>
      <c r="F60" s="32">
        <f>SUM(F56:F59)</f>
        <v>295</v>
      </c>
      <c r="G60" s="33">
        <f>F60*100000/H60</f>
        <v>5.8350050457958886</v>
      </c>
      <c r="H60" s="46">
        <f>SUM(H56:H59)</f>
        <v>5055694</v>
      </c>
    </row>
    <row r="61" spans="1:8">
      <c r="A61" s="35">
        <v>8</v>
      </c>
      <c r="B61" s="16" t="s">
        <v>54</v>
      </c>
      <c r="C61" s="17">
        <v>11</v>
      </c>
      <c r="D61" s="18">
        <f t="shared" si="1"/>
        <v>2.6119828274001748</v>
      </c>
      <c r="E61" s="38">
        <v>421136</v>
      </c>
      <c r="F61" s="17">
        <v>21</v>
      </c>
      <c r="G61" s="18">
        <f t="shared" ref="G61:G67" si="8">F61*100000/H61</f>
        <v>4.9793593698502159</v>
      </c>
      <c r="H61" s="38">
        <v>421741</v>
      </c>
    </row>
    <row r="62" spans="1:8">
      <c r="A62" s="25">
        <v>8</v>
      </c>
      <c r="B62" s="24" t="s">
        <v>55</v>
      </c>
      <c r="C62" s="22">
        <v>27</v>
      </c>
      <c r="D62" s="18">
        <f t="shared" si="1"/>
        <v>5.2899271949279392</v>
      </c>
      <c r="E62" s="41">
        <v>510404</v>
      </c>
      <c r="F62" s="22">
        <v>27</v>
      </c>
      <c r="G62" s="18">
        <f t="shared" si="8"/>
        <v>5.2862297630398558</v>
      </c>
      <c r="H62" s="41">
        <v>510761</v>
      </c>
    </row>
    <row r="63" spans="1:8">
      <c r="A63" s="25">
        <v>8</v>
      </c>
      <c r="B63" s="24" t="s">
        <v>56</v>
      </c>
      <c r="C63" s="40">
        <v>58</v>
      </c>
      <c r="D63" s="18">
        <f t="shared" si="1"/>
        <v>3.67794633622644</v>
      </c>
      <c r="E63" s="41">
        <v>1576967</v>
      </c>
      <c r="F63" s="40">
        <v>71</v>
      </c>
      <c r="G63" s="18">
        <f t="shared" si="8"/>
        <v>4.5074414048488638</v>
      </c>
      <c r="H63" s="41">
        <v>1575173</v>
      </c>
    </row>
    <row r="64" spans="1:8">
      <c r="A64" s="25">
        <v>8</v>
      </c>
      <c r="B64" s="24" t="s">
        <v>57</v>
      </c>
      <c r="C64" s="40">
        <v>74</v>
      </c>
      <c r="D64" s="18">
        <f t="shared" si="1"/>
        <v>11.574979274530353</v>
      </c>
      <c r="E64" s="47">
        <v>639310</v>
      </c>
      <c r="F64" s="40">
        <v>66</v>
      </c>
      <c r="G64" s="18">
        <f t="shared" si="8"/>
        <v>10.364777345737563</v>
      </c>
      <c r="H64" s="47">
        <v>636772</v>
      </c>
    </row>
    <row r="65" spans="1:8">
      <c r="A65" s="48">
        <v>8</v>
      </c>
      <c r="B65" s="49" t="s">
        <v>58</v>
      </c>
      <c r="C65" s="51">
        <v>17</v>
      </c>
      <c r="D65" s="18">
        <f t="shared" si="1"/>
        <v>3.2694131018845281</v>
      </c>
      <c r="E65" s="41">
        <v>519971</v>
      </c>
      <c r="F65" s="51">
        <v>23</v>
      </c>
      <c r="G65" s="18">
        <f t="shared" si="8"/>
        <v>4.4509294701845779</v>
      </c>
      <c r="H65" s="41">
        <v>516746</v>
      </c>
    </row>
    <row r="66" spans="1:8">
      <c r="A66" s="25">
        <v>8</v>
      </c>
      <c r="B66" s="24" t="s">
        <v>59</v>
      </c>
      <c r="C66" s="22">
        <v>29</v>
      </c>
      <c r="D66" s="18">
        <f t="shared" si="1"/>
        <v>2.534205216442972</v>
      </c>
      <c r="E66" s="41">
        <v>1144343</v>
      </c>
      <c r="F66" s="22">
        <v>49</v>
      </c>
      <c r="G66" s="18">
        <f t="shared" si="8"/>
        <v>4.2726434845238748</v>
      </c>
      <c r="H66" s="41">
        <v>1146831</v>
      </c>
    </row>
    <row r="67" spans="1:8">
      <c r="A67" s="26">
        <v>8</v>
      </c>
      <c r="B67" s="27" t="s">
        <v>60</v>
      </c>
      <c r="C67" s="28">
        <v>42</v>
      </c>
      <c r="D67" s="18">
        <f t="shared" si="1"/>
        <v>5.864807801870036</v>
      </c>
      <c r="E67" s="47">
        <v>716136</v>
      </c>
      <c r="F67" s="28">
        <v>44</v>
      </c>
      <c r="G67" s="18">
        <f t="shared" si="8"/>
        <v>6.1466850508428639</v>
      </c>
      <c r="H67" s="47">
        <v>715833</v>
      </c>
    </row>
    <row r="68" spans="1:8">
      <c r="A68" s="30"/>
      <c r="B68" s="31" t="s">
        <v>15</v>
      </c>
      <c r="C68" s="32">
        <f>SUM(C61:C67)</f>
        <v>258</v>
      </c>
      <c r="D68" s="33">
        <f>C68*100000/E68</f>
        <v>4.6669236489482149</v>
      </c>
      <c r="E68" s="46">
        <f>SUM(E61:E67)</f>
        <v>5528267</v>
      </c>
      <c r="F68" s="32">
        <f>SUM(F61:F67)</f>
        <v>301</v>
      </c>
      <c r="G68" s="33">
        <f>F68*100000/H68</f>
        <v>5.4490910970360025</v>
      </c>
      <c r="H68" s="46">
        <f>SUM(H61:H67)</f>
        <v>5523857</v>
      </c>
    </row>
    <row r="69" spans="1:8">
      <c r="A69" s="35">
        <v>9</v>
      </c>
      <c r="B69" s="16" t="s">
        <v>61</v>
      </c>
      <c r="C69" s="37">
        <v>302</v>
      </c>
      <c r="D69" s="18">
        <f t="shared" si="1"/>
        <v>11.482335263658371</v>
      </c>
      <c r="E69" s="38">
        <v>2630127</v>
      </c>
      <c r="F69" s="37">
        <v>244</v>
      </c>
      <c r="G69" s="18">
        <f t="shared" ref="G69:G72" si="9">F69*100000/H69</f>
        <v>9.2719469644633641</v>
      </c>
      <c r="H69" s="38">
        <v>2631594</v>
      </c>
    </row>
    <row r="70" spans="1:8">
      <c r="A70" s="48">
        <v>9</v>
      </c>
      <c r="B70" s="49" t="s">
        <v>62</v>
      </c>
      <c r="C70" s="51">
        <v>82</v>
      </c>
      <c r="D70" s="18">
        <f t="shared" si="1"/>
        <v>5.1693302376189809</v>
      </c>
      <c r="E70" s="41">
        <v>1586279</v>
      </c>
      <c r="F70" s="51">
        <v>120</v>
      </c>
      <c r="G70" s="18">
        <f t="shared" si="9"/>
        <v>7.5553333727889633</v>
      </c>
      <c r="H70" s="41">
        <v>1588282</v>
      </c>
    </row>
    <row r="71" spans="1:8">
      <c r="A71" s="25">
        <v>9</v>
      </c>
      <c r="B71" s="24" t="s">
        <v>63</v>
      </c>
      <c r="C71" s="40">
        <v>57</v>
      </c>
      <c r="D71" s="18">
        <f t="shared" si="1"/>
        <v>4.0851576189981333</v>
      </c>
      <c r="E71" s="47">
        <v>1395295</v>
      </c>
      <c r="F71" s="40">
        <v>65</v>
      </c>
      <c r="G71" s="18">
        <f t="shared" si="9"/>
        <v>4.6586633219853075</v>
      </c>
      <c r="H71" s="47">
        <v>1395250</v>
      </c>
    </row>
    <row r="72" spans="1:8">
      <c r="A72" s="26">
        <v>9</v>
      </c>
      <c r="B72" s="27" t="s">
        <v>64</v>
      </c>
      <c r="C72" s="43">
        <v>57</v>
      </c>
      <c r="D72" s="18">
        <f t="shared" si="1"/>
        <v>5.0077972281403058</v>
      </c>
      <c r="E72" s="44">
        <v>1138225</v>
      </c>
      <c r="F72" s="43">
        <v>44</v>
      </c>
      <c r="G72" s="18">
        <f t="shared" si="9"/>
        <v>3.8668638767243797</v>
      </c>
      <c r="H72" s="44">
        <v>1137873</v>
      </c>
    </row>
    <row r="73" spans="1:8">
      <c r="A73" s="30"/>
      <c r="B73" s="31" t="s">
        <v>15</v>
      </c>
      <c r="C73" s="45">
        <f>SUM(C69:C72)</f>
        <v>498</v>
      </c>
      <c r="D73" s="33">
        <f>C73*100000/E73</f>
        <v>7.3778586609690242</v>
      </c>
      <c r="E73" s="46">
        <f>SUM(E69:E72)</f>
        <v>6749926</v>
      </c>
      <c r="F73" s="45">
        <f>SUM(F69:F72)</f>
        <v>473</v>
      </c>
      <c r="G73" s="33">
        <f>F73*100000/H73</f>
        <v>7.0042954248919624</v>
      </c>
      <c r="H73" s="46">
        <f>SUM(H69:H72)</f>
        <v>6752999</v>
      </c>
    </row>
    <row r="74" spans="1:8">
      <c r="A74" s="35">
        <v>10</v>
      </c>
      <c r="B74" s="16" t="s">
        <v>65</v>
      </c>
      <c r="C74" s="17">
        <v>80</v>
      </c>
      <c r="D74" s="18">
        <f t="shared" ref="D74:D78" si="10">C74*100000/E74</f>
        <v>5.4437729701701656</v>
      </c>
      <c r="E74" s="47">
        <v>1469569</v>
      </c>
      <c r="F74" s="17">
        <v>69</v>
      </c>
      <c r="G74" s="18">
        <f t="shared" ref="G74:G78" si="11">F74*100000/H74</f>
        <v>4.6934401351710759</v>
      </c>
      <c r="H74" s="47">
        <v>1470137</v>
      </c>
    </row>
    <row r="75" spans="1:8">
      <c r="A75" s="25">
        <v>10</v>
      </c>
      <c r="B75" s="24" t="s">
        <v>66</v>
      </c>
      <c r="C75" s="22">
        <v>134</v>
      </c>
      <c r="D75" s="18">
        <f t="shared" si="10"/>
        <v>7.2035381198873019</v>
      </c>
      <c r="E75" s="41">
        <v>1860197</v>
      </c>
      <c r="F75" s="22">
        <v>127</v>
      </c>
      <c r="G75" s="18">
        <f t="shared" si="11"/>
        <v>6.8324053994294136</v>
      </c>
      <c r="H75" s="41">
        <v>1858789</v>
      </c>
    </row>
    <row r="76" spans="1:8">
      <c r="A76" s="25">
        <v>10</v>
      </c>
      <c r="B76" s="24" t="s">
        <v>67</v>
      </c>
      <c r="C76" s="22">
        <v>48</v>
      </c>
      <c r="D76" s="18">
        <f t="shared" si="10"/>
        <v>8.8889218108215218</v>
      </c>
      <c r="E76" s="47">
        <v>539998</v>
      </c>
      <c r="F76" s="22">
        <v>39</v>
      </c>
      <c r="G76" s="18">
        <f t="shared" si="11"/>
        <v>7.2301754151789188</v>
      </c>
      <c r="H76" s="47">
        <v>539406</v>
      </c>
    </row>
    <row r="77" spans="1:8">
      <c r="A77" s="25">
        <v>10</v>
      </c>
      <c r="B77" s="24" t="s">
        <v>68</v>
      </c>
      <c r="C77" s="22">
        <v>18</v>
      </c>
      <c r="D77" s="18">
        <f t="shared" si="10"/>
        <v>4.7776913664462732</v>
      </c>
      <c r="E77" s="41">
        <v>376751</v>
      </c>
      <c r="F77" s="22">
        <v>23</v>
      </c>
      <c r="G77" s="18">
        <f t="shared" si="11"/>
        <v>6.1034022487056809</v>
      </c>
      <c r="H77" s="41">
        <v>376839</v>
      </c>
    </row>
    <row r="78" spans="1:8">
      <c r="A78" s="26">
        <v>10</v>
      </c>
      <c r="B78" s="27" t="s">
        <v>69</v>
      </c>
      <c r="C78" s="28">
        <v>12</v>
      </c>
      <c r="D78" s="18">
        <f t="shared" si="10"/>
        <v>3.4404853377983189</v>
      </c>
      <c r="E78" s="47">
        <v>348788</v>
      </c>
      <c r="F78" s="28">
        <v>37</v>
      </c>
      <c r="G78" s="18">
        <f t="shared" si="11"/>
        <v>10.625954900001149</v>
      </c>
      <c r="H78" s="47">
        <v>348204</v>
      </c>
    </row>
    <row r="79" spans="1:8">
      <c r="A79" s="30"/>
      <c r="B79" s="31" t="s">
        <v>15</v>
      </c>
      <c r="C79" s="32">
        <f>SUM(C74:C78)</f>
        <v>292</v>
      </c>
      <c r="D79" s="33">
        <f>C79*100000/E79</f>
        <v>6.3543143945023868</v>
      </c>
      <c r="E79" s="46">
        <f>SUM(E74:E78)</f>
        <v>4595303</v>
      </c>
      <c r="F79" s="32">
        <f>SUM(F74:F78)</f>
        <v>295</v>
      </c>
      <c r="G79" s="33">
        <f>F79*100000/H79</f>
        <v>6.4222929762973848</v>
      </c>
      <c r="H79" s="46">
        <f>SUM(H74:H78)</f>
        <v>4593375</v>
      </c>
    </row>
    <row r="80" spans="1:8">
      <c r="A80" s="35">
        <v>11</v>
      </c>
      <c r="B80" s="16" t="s">
        <v>70</v>
      </c>
      <c r="C80" s="17">
        <v>170</v>
      </c>
      <c r="D80" s="18">
        <f t="shared" ref="D80:D86" si="12">C80*100000/E80</f>
        <v>10.943165703346226</v>
      </c>
      <c r="E80" s="38">
        <v>1553481</v>
      </c>
      <c r="F80" s="17">
        <v>151</v>
      </c>
      <c r="G80" s="18">
        <f t="shared" ref="G80:G86" si="13">F80*100000/H80</f>
        <v>9.7208443873067658</v>
      </c>
      <c r="H80" s="38">
        <v>1553363</v>
      </c>
    </row>
    <row r="81" spans="1:8">
      <c r="A81" s="25">
        <v>11</v>
      </c>
      <c r="B81" s="24" t="s">
        <v>71</v>
      </c>
      <c r="C81" s="22">
        <v>44</v>
      </c>
      <c r="D81" s="18">
        <f t="shared" si="12"/>
        <v>9.4824316402882651</v>
      </c>
      <c r="E81" s="41">
        <v>464016</v>
      </c>
      <c r="F81" s="22">
        <v>35</v>
      </c>
      <c r="G81" s="18">
        <f t="shared" si="13"/>
        <v>7.5080711765147532</v>
      </c>
      <c r="H81" s="41">
        <v>466165</v>
      </c>
    </row>
    <row r="82" spans="1:8">
      <c r="A82" s="25">
        <v>11</v>
      </c>
      <c r="B82" s="24" t="s">
        <v>72</v>
      </c>
      <c r="C82" s="22">
        <v>30</v>
      </c>
      <c r="D82" s="18">
        <f t="shared" si="12"/>
        <v>11.328192851155098</v>
      </c>
      <c r="E82" s="47">
        <v>264826</v>
      </c>
      <c r="F82" s="22">
        <v>27</v>
      </c>
      <c r="G82" s="18">
        <f t="shared" si="13"/>
        <v>10.26928343222273</v>
      </c>
      <c r="H82" s="47">
        <v>262920</v>
      </c>
    </row>
    <row r="83" spans="1:8">
      <c r="A83" s="25">
        <v>11</v>
      </c>
      <c r="B83" s="24" t="s">
        <v>73</v>
      </c>
      <c r="C83" s="22">
        <v>9</v>
      </c>
      <c r="D83" s="18">
        <f t="shared" si="12"/>
        <v>2.305404636937193</v>
      </c>
      <c r="E83" s="41">
        <v>390387</v>
      </c>
      <c r="F83" s="22">
        <v>23</v>
      </c>
      <c r="G83" s="18">
        <f t="shared" si="13"/>
        <v>5.9241553571106609</v>
      </c>
      <c r="H83" s="41">
        <v>388241</v>
      </c>
    </row>
    <row r="84" spans="1:8">
      <c r="A84" s="25">
        <v>11</v>
      </c>
      <c r="B84" s="24" t="s">
        <v>74</v>
      </c>
      <c r="C84" s="22">
        <v>131</v>
      </c>
      <c r="D84" s="18">
        <f t="shared" si="12"/>
        <v>12.4899651234409</v>
      </c>
      <c r="E84" s="41">
        <v>1048842</v>
      </c>
      <c r="F84" s="22">
        <v>114</v>
      </c>
      <c r="G84" s="18">
        <f t="shared" si="13"/>
        <v>10.87075718638104</v>
      </c>
      <c r="H84" s="41">
        <v>1048685</v>
      </c>
    </row>
    <row r="85" spans="1:8">
      <c r="A85" s="25">
        <v>11</v>
      </c>
      <c r="B85" s="24" t="s">
        <v>75</v>
      </c>
      <c r="C85" s="22">
        <v>16</v>
      </c>
      <c r="D85" s="18">
        <f t="shared" si="12"/>
        <v>8.4950489792667714</v>
      </c>
      <c r="E85" s="47">
        <v>188345</v>
      </c>
      <c r="F85" s="22">
        <v>21</v>
      </c>
      <c r="G85" s="18">
        <f t="shared" si="13"/>
        <v>11.913001055151522</v>
      </c>
      <c r="H85" s="47">
        <v>176278</v>
      </c>
    </row>
    <row r="86" spans="1:8">
      <c r="A86" s="26">
        <v>11</v>
      </c>
      <c r="B86" s="27" t="s">
        <v>76</v>
      </c>
      <c r="C86" s="28">
        <v>76</v>
      </c>
      <c r="D86" s="18">
        <f t="shared" si="12"/>
        <v>14.998480417115635</v>
      </c>
      <c r="E86" s="44">
        <v>506718</v>
      </c>
      <c r="F86" s="28">
        <v>58</v>
      </c>
      <c r="G86" s="18">
        <f t="shared" si="13"/>
        <v>11.496873048752688</v>
      </c>
      <c r="H86" s="44">
        <v>504485</v>
      </c>
    </row>
    <row r="87" spans="1:8">
      <c r="A87" s="30"/>
      <c r="B87" s="31" t="s">
        <v>15</v>
      </c>
      <c r="C87" s="32">
        <f>SUM(C80:C86)</f>
        <v>476</v>
      </c>
      <c r="D87" s="33">
        <f>C87*100000/E87</f>
        <v>10.777484566800593</v>
      </c>
      <c r="E87" s="46">
        <f>SUM(E80:E86)</f>
        <v>4416615</v>
      </c>
      <c r="F87" s="32">
        <f>SUM(F80:F86)</f>
        <v>429</v>
      </c>
      <c r="G87" s="33">
        <f>F87*100000/H87</f>
        <v>9.7496964299066136</v>
      </c>
      <c r="H87" s="46">
        <f>SUM(H80:H86)</f>
        <v>4400137</v>
      </c>
    </row>
    <row r="88" spans="1:8">
      <c r="A88" s="35">
        <v>12</v>
      </c>
      <c r="B88" s="39" t="s">
        <v>77</v>
      </c>
      <c r="C88" s="17">
        <v>146</v>
      </c>
      <c r="D88" s="18">
        <f t="shared" ref="D88:D94" si="14">C88*100000/E88</f>
        <v>10.325252526681231</v>
      </c>
      <c r="E88" s="38">
        <v>1414009</v>
      </c>
      <c r="F88" s="17">
        <v>170</v>
      </c>
      <c r="G88" s="18">
        <f t="shared" ref="G88:G94" si="15">F88*100000/H88</f>
        <v>12.038671044021878</v>
      </c>
      <c r="H88" s="38">
        <v>1412116</v>
      </c>
    </row>
    <row r="89" spans="1:8">
      <c r="A89" s="25">
        <v>12</v>
      </c>
      <c r="B89" s="52" t="s">
        <v>78</v>
      </c>
      <c r="C89" s="40">
        <v>41</v>
      </c>
      <c r="D89" s="18">
        <f t="shared" si="14"/>
        <v>12.943267448945123</v>
      </c>
      <c r="E89" s="41">
        <v>316767</v>
      </c>
      <c r="F89" s="40">
        <v>21</v>
      </c>
      <c r="G89" s="18">
        <f t="shared" si="15"/>
        <v>6.5999754858053388</v>
      </c>
      <c r="H89" s="41">
        <v>318183</v>
      </c>
    </row>
    <row r="90" spans="1:8">
      <c r="A90" s="25">
        <v>12</v>
      </c>
      <c r="B90" s="52" t="s">
        <v>79</v>
      </c>
      <c r="C90" s="40">
        <v>69</v>
      </c>
      <c r="D90" s="18">
        <f t="shared" si="14"/>
        <v>10.760418502305692</v>
      </c>
      <c r="E90" s="41">
        <v>641239</v>
      </c>
      <c r="F90" s="40">
        <v>90</v>
      </c>
      <c r="G90" s="18">
        <f t="shared" si="15"/>
        <v>14.037232980634858</v>
      </c>
      <c r="H90" s="41">
        <v>641152</v>
      </c>
    </row>
    <row r="91" spans="1:8">
      <c r="A91" s="48">
        <v>12</v>
      </c>
      <c r="B91" s="53" t="s">
        <v>80</v>
      </c>
      <c r="C91" s="54">
        <v>44</v>
      </c>
      <c r="D91" s="18">
        <f t="shared" si="14"/>
        <v>8.4094162527258938</v>
      </c>
      <c r="E91" s="41">
        <v>523223</v>
      </c>
      <c r="F91" s="54">
        <v>44</v>
      </c>
      <c r="G91" s="18">
        <f t="shared" si="15"/>
        <v>8.3974754135279515</v>
      </c>
      <c r="H91" s="41">
        <v>523967</v>
      </c>
    </row>
    <row r="92" spans="1:8">
      <c r="A92" s="25">
        <v>12</v>
      </c>
      <c r="B92" s="52" t="s">
        <v>81</v>
      </c>
      <c r="C92" s="40">
        <v>55</v>
      </c>
      <c r="D92" s="18">
        <f t="shared" si="14"/>
        <v>7.8853951013058214</v>
      </c>
      <c r="E92" s="44">
        <v>697492</v>
      </c>
      <c r="F92" s="40">
        <v>81</v>
      </c>
      <c r="G92" s="18">
        <f t="shared" si="15"/>
        <v>11.508182886337513</v>
      </c>
      <c r="H92" s="44">
        <v>703847</v>
      </c>
    </row>
    <row r="93" spans="1:8">
      <c r="A93" s="48">
        <v>12</v>
      </c>
      <c r="B93" s="53" t="s">
        <v>82</v>
      </c>
      <c r="C93" s="51">
        <v>33</v>
      </c>
      <c r="D93" s="18">
        <f t="shared" si="14"/>
        <v>6.3436042052328965</v>
      </c>
      <c r="E93" s="41">
        <v>520209</v>
      </c>
      <c r="F93" s="51">
        <v>45</v>
      </c>
      <c r="G93" s="18">
        <f t="shared" si="15"/>
        <v>8.5975980221703399</v>
      </c>
      <c r="H93" s="41">
        <v>523402</v>
      </c>
    </row>
    <row r="94" spans="1:8">
      <c r="A94" s="55">
        <v>12</v>
      </c>
      <c r="B94" s="56" t="s">
        <v>83</v>
      </c>
      <c r="C94" s="57">
        <v>59</v>
      </c>
      <c r="D94" s="18">
        <f t="shared" si="14"/>
        <v>7.5027245063143688</v>
      </c>
      <c r="E94" s="58">
        <v>786381</v>
      </c>
      <c r="F94" s="57">
        <v>79</v>
      </c>
      <c r="G94" s="18">
        <f t="shared" si="15"/>
        <v>9.9781113077262162</v>
      </c>
      <c r="H94" s="58">
        <v>791733</v>
      </c>
    </row>
    <row r="95" spans="1:8">
      <c r="A95" s="59"/>
      <c r="B95" s="31" t="s">
        <v>15</v>
      </c>
      <c r="C95" s="60">
        <f>SUM(C88:C94)</f>
        <v>447</v>
      </c>
      <c r="D95" s="61">
        <f>C95*100000/E95</f>
        <v>9.1237151278136555</v>
      </c>
      <c r="E95" s="62">
        <f>SUM(E88:E94)</f>
        <v>4899320</v>
      </c>
      <c r="F95" s="60">
        <f>SUM(F88:F94)</f>
        <v>530</v>
      </c>
      <c r="G95" s="33">
        <f>F95*100000/H95</f>
        <v>10.784632915513592</v>
      </c>
      <c r="H95" s="62">
        <f>SUM(H88:H94)</f>
        <v>4914400</v>
      </c>
    </row>
    <row r="97" spans="1:12" s="77" customFormat="1" ht="11.25">
      <c r="A97" s="77" t="s">
        <v>94</v>
      </c>
    </row>
    <row r="98" spans="1:12">
      <c r="A98" s="71" t="s">
        <v>91</v>
      </c>
      <c r="B98" s="72"/>
      <c r="C98" s="72"/>
      <c r="D98" s="72"/>
      <c r="E98" s="72"/>
      <c r="F98" s="72"/>
      <c r="G98" s="72"/>
      <c r="H98" s="72"/>
      <c r="I98" s="72"/>
      <c r="J98" s="73"/>
      <c r="K98" s="74"/>
      <c r="L98" s="75"/>
    </row>
    <row r="99" spans="1:12">
      <c r="A99" s="85" t="s">
        <v>93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>
      <c r="A100" s="72" t="s">
        <v>92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</sheetData>
  <mergeCells count="5">
    <mergeCell ref="A99:L99"/>
    <mergeCell ref="A4:A5"/>
    <mergeCell ref="B4:B5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รวม4โรค</vt:lpstr>
      <vt:lpstr>ความดันโลหิตสูง</vt:lpstr>
      <vt:lpstr>เบาหวาน</vt:lpstr>
      <vt:lpstr>หัวใจขาดเลือด</vt:lpstr>
      <vt:lpstr>หลอดเลือดสมอง</vt:lpstr>
      <vt:lpstr>หลอดลมอักเสบ ถุงลมโป่งพอง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Bonus</cp:lastModifiedBy>
  <dcterms:created xsi:type="dcterms:W3CDTF">2019-04-18T08:35:57Z</dcterms:created>
  <dcterms:modified xsi:type="dcterms:W3CDTF">2019-04-19T11:33:06Z</dcterms:modified>
</cp:coreProperties>
</file>